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MARIA JOSE\ADMINISTRATIVO EPMAPASC\2024\POA 2024\"/>
    </mc:Choice>
  </mc:AlternateContent>
  <bookViews>
    <workbookView xWindow="0" yWindow="0" windowWidth="28776" windowHeight="12300"/>
  </bookViews>
  <sheets>
    <sheet name="POA PLANIFICACIÓN" sheetId="1" r:id="rId1"/>
    <sheet name="Hoja1" sheetId="6" r:id="rId2"/>
    <sheet name="Filtros" sheetId="5" r:id="rId3"/>
  </sheets>
  <definedNames>
    <definedName name="_xlnm._FilterDatabase" localSheetId="2" hidden="1">Filtros!$A$7:$L$468</definedName>
    <definedName name="_xlnm._FilterDatabase" localSheetId="1" hidden="1">Hoja1!$A$1:$H$1</definedName>
    <definedName name="_xlnm._FilterDatabase" localSheetId="0" hidden="1">'POA PLANIFICACIÓN'!$A$8:$AQ$71</definedName>
  </definedNames>
  <calcPr calcId="162913"/>
</workbook>
</file>

<file path=xl/calcChain.xml><?xml version="1.0" encoding="utf-8"?>
<calcChain xmlns="http://schemas.openxmlformats.org/spreadsheetml/2006/main">
  <c r="F37" i="6" l="1"/>
  <c r="F20" i="6"/>
  <c r="F2" i="6"/>
  <c r="H27" i="6" s="1"/>
  <c r="Z30" i="1"/>
  <c r="Z24" i="1"/>
  <c r="Z23" i="1"/>
  <c r="U71" i="1"/>
  <c r="Z28" i="1"/>
  <c r="Z27" i="1"/>
  <c r="Z26" i="1" l="1"/>
  <c r="AA26" i="1" s="1"/>
  <c r="AM34" i="1" l="1"/>
  <c r="T34" i="1" l="1"/>
  <c r="Z13" i="1" l="1"/>
  <c r="AP21" i="1" l="1"/>
  <c r="AP20" i="1"/>
  <c r="AP17" i="1"/>
  <c r="AN16" i="1"/>
  <c r="AN15" i="1"/>
  <c r="AN14" i="1"/>
  <c r="AM14" i="1"/>
  <c r="AM13" i="1"/>
  <c r="T12" i="1" l="1"/>
  <c r="T13" i="1"/>
  <c r="T14" i="1"/>
  <c r="T15" i="1"/>
  <c r="T16" i="1"/>
  <c r="T33" i="1"/>
  <c r="T38" i="1"/>
  <c r="T10" i="1"/>
  <c r="T11" i="1"/>
  <c r="Z11" i="1"/>
  <c r="Z12" i="1"/>
  <c r="AN12" i="1" s="1"/>
  <c r="Z14" i="1"/>
  <c r="Z15" i="1"/>
  <c r="Z16" i="1"/>
  <c r="Z17" i="1"/>
  <c r="Z18" i="1"/>
  <c r="Z19" i="1"/>
  <c r="Z20" i="1"/>
  <c r="Z21" i="1"/>
  <c r="Z22" i="1"/>
  <c r="Z25" i="1"/>
  <c r="Z33" i="1"/>
  <c r="AM25" i="1" l="1"/>
  <c r="AN25" i="1" s="1"/>
  <c r="AM16" i="1"/>
  <c r="AM33" i="1"/>
  <c r="AN33" i="1" s="1"/>
  <c r="AM22" i="1"/>
  <c r="AN22" i="1" s="1"/>
  <c r="AM21" i="1"/>
  <c r="AN21" i="1" s="1"/>
  <c r="AM17" i="1"/>
  <c r="AN17" i="1" s="1"/>
  <c r="AN13" i="1"/>
  <c r="AN11" i="1"/>
  <c r="AM20" i="1"/>
  <c r="AN20" i="1" s="1"/>
  <c r="AM37" i="1"/>
  <c r="AN37" i="1" s="1"/>
  <c r="AM18" i="1"/>
  <c r="AN18" i="1" s="1"/>
  <c r="AM38" i="1"/>
  <c r="AN38" i="1" s="1"/>
  <c r="AM19" i="1"/>
  <c r="AN19" i="1" s="1"/>
  <c r="AM15" i="1"/>
  <c r="AN10" i="1" l="1"/>
</calcChain>
</file>

<file path=xl/sharedStrings.xml><?xml version="1.0" encoding="utf-8"?>
<sst xmlns="http://schemas.openxmlformats.org/spreadsheetml/2006/main" count="2007" uniqueCount="1063">
  <si>
    <t xml:space="preserve">PLAN OPERATIVO ANUAL </t>
  </si>
  <si>
    <t>VISIÓN INSTITUCIONAL:</t>
  </si>
  <si>
    <t>Reforma  de traspaso</t>
  </si>
  <si>
    <t>CRONOGRAMA DE EJECUCIÓN PRESUPUESTARIA</t>
  </si>
  <si>
    <t>Celda de Control</t>
  </si>
  <si>
    <t>Coordinación Nacional/ UTR</t>
  </si>
  <si>
    <t>CUP PROYECTO DE INVERSIÓN</t>
  </si>
  <si>
    <t>NOMBRE DEL PROYECTO DE INVERSIÓN</t>
  </si>
  <si>
    <t xml:space="preserve">FUENTE DE FINANCIAMIENTO </t>
  </si>
  <si>
    <t>ALINEACIÓN NACIONAL/OBJETIVO PND 
2021-2025</t>
  </si>
  <si>
    <t>ALINEACIÓN ESTRATÉGICA/OBJETIVO ESTRATÉGICO</t>
  </si>
  <si>
    <t>Objetivo Operativo</t>
  </si>
  <si>
    <t>Actividad</t>
  </si>
  <si>
    <t>Subactividad</t>
  </si>
  <si>
    <t>Actividad de arrastre ( Si/no)</t>
  </si>
  <si>
    <t xml:space="preserve">Nombre del Indicador Operativo Asociado  a la subactividad </t>
  </si>
  <si>
    <t>Fórmula del indicador Operativo asociado a la subactividad</t>
  </si>
  <si>
    <t>Meta cuantificable Subactividad</t>
  </si>
  <si>
    <t>Frecuencia del indicador</t>
  </si>
  <si>
    <t>Riesgo</t>
  </si>
  <si>
    <t>Impacto</t>
  </si>
  <si>
    <t>Grupo de gasto</t>
  </si>
  <si>
    <t>Cod. Ítem Presupeustario</t>
  </si>
  <si>
    <t>Nombre del ítem presupuestario</t>
  </si>
  <si>
    <t>Planificado</t>
  </si>
  <si>
    <t>Reforma de Suplemento</t>
  </si>
  <si>
    <t>Reforma de Traspaso (Disminución)</t>
  </si>
  <si>
    <t>Reforma de Traspaso (Incremento)</t>
  </si>
  <si>
    <t>Codificado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</si>
  <si>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</si>
  <si>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</si>
  <si>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</si>
  <si>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</si>
  <si>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</si>
  <si>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</si>
  <si>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</si>
  <si>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</si>
  <si>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</si>
  <si>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</si>
  <si>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</si>
  <si>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</si>
  <si>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</si>
  <si>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Actividad PAC</t>
  </si>
  <si>
    <t>TOTAL PRESUPUESTO</t>
  </si>
  <si>
    <t>Código del Proyecto</t>
  </si>
  <si>
    <t>Nombre del proyecto de Inversión</t>
  </si>
  <si>
    <t>¨¿De donde provienenen los fondos para el financiamiento?</t>
  </si>
  <si>
    <t>¿A qué objetivo del PND se alinea?</t>
  </si>
  <si>
    <t>¿A qué objetivo  estratégico se alinea?</t>
  </si>
  <si>
    <t>¿Cuál es el objetivo que persigue su unidad administrativa, de conformidad a su misión?</t>
  </si>
  <si>
    <t>Acción escencial</t>
  </si>
  <si>
    <t>Tarea. En el caso de ser incluída en el PAC guarda similitud al objeto de contratación</t>
  </si>
  <si>
    <t>Un indicador es una unidad de medida que permite el seguimiento y evaluación periódica de las variables clave .</t>
  </si>
  <si>
    <t>Relación matemática de las variables que deben entregar como resultado de lo que dice el nombre del indicador</t>
  </si>
  <si>
    <t>Es la expresión concreta y cuantificable de las variables, usando la misma unidad de medida de los indicadores</t>
  </si>
  <si>
    <t>Periodo de medición.</t>
  </si>
  <si>
    <t>Se identificará los riesgos que puedan afectar el logro de los objetivos institucionales debido a factores internos o externos, Los factores externos pueden ser económicos, políticos, tecnológicos, sociales y ambientales. Los internos incluyen la infraestructura, el personal, la tecnología y los procesos</t>
  </si>
  <si>
    <t>Dependiendo de su incidencia en el logro de objetivos. Alto, medio,bajo</t>
  </si>
  <si>
    <t>Directrices financieras</t>
  </si>
  <si>
    <t>Código clasificador presupuestario</t>
  </si>
  <si>
    <t>Presupuesto asignado en el POA inicial</t>
  </si>
  <si>
    <t>Presupuesto asignado en el POA inicial +/- valores reformados</t>
  </si>
  <si>
    <t>$</t>
  </si>
  <si>
    <t>Sumatoria $</t>
  </si>
  <si>
    <t>¿La subactividad ingresada será ingresada al PAC?</t>
  </si>
  <si>
    <t>Costo total del proyecto, contrato oconvenio plurianual.</t>
  </si>
  <si>
    <t>Tabla de contenidos filtros Matriz POA y Seguimiento</t>
  </si>
  <si>
    <t>Direcciones</t>
  </si>
  <si>
    <t>Fuente de Financiamiento</t>
  </si>
  <si>
    <t>Objetivos Plan Nacional de Desarrollo</t>
  </si>
  <si>
    <t>Objetivos Estratégicos</t>
  </si>
  <si>
    <t>Grupo de Gasto</t>
  </si>
  <si>
    <t>Código Ítem</t>
  </si>
  <si>
    <t>Nombre del Ítem</t>
  </si>
  <si>
    <t>Inpacto del riesgo</t>
  </si>
  <si>
    <t>Dirección Ejecutiva</t>
  </si>
  <si>
    <t>Unidad Técnica Regional 1</t>
  </si>
  <si>
    <t>1.Propia</t>
  </si>
  <si>
    <t>1.Incrementar y fomentar, de manera inclusiva, las oportunidades de empleo y las condiciones laborales.</t>
  </si>
  <si>
    <t>1. Velar por el respeto y garantía de los intereses municipales, ejerciendo para ello, la representación institucional de los Gobiernos Autónomos Descentralizados Municipales y Metropolitanos ante las instancias nacionales e internacionales.</t>
  </si>
  <si>
    <t>Nueva</t>
  </si>
  <si>
    <t>mensual</t>
  </si>
  <si>
    <t>Alto</t>
  </si>
  <si>
    <t>Si</t>
  </si>
  <si>
    <t>Dirección Nacional Administrativa Financiera</t>
  </si>
  <si>
    <t>Unidad Técnica Regional 2</t>
  </si>
  <si>
    <t>2.Externa</t>
  </si>
  <si>
    <t>2.Impulsar un sistema económico con reglas claras que fomente el comercio exterior, turismo, atracción de inversiones y modernización del sistema financiero nacional.</t>
  </si>
  <si>
    <t>2. Profundizar el proceso de descentralización y autonomía a través de la asistencia técnica especializada y coordinación directa con los organismos nacionales encargados de dirigir el proceso.</t>
  </si>
  <si>
    <t>Arrastre</t>
  </si>
  <si>
    <t>bimensual</t>
  </si>
  <si>
    <t>Medio</t>
  </si>
  <si>
    <t>No</t>
  </si>
  <si>
    <t>Dirección Nacional de Asesoría Jurídica</t>
  </si>
  <si>
    <t>Unidad Técnica Regional 3</t>
  </si>
  <si>
    <t>3.Fomentar la productividad y competitividad en los sectores agrícola, industrial, acuícola y pesquero, bajo el enfoque de la economía circular.</t>
  </si>
  <si>
    <t>3. Fortalecer las capacidades de los Gobiernos Autónomos Descentralizados Municipales y Metropolitanos para la asunción de competencias y el cumplimiento de los fines institucionales.</t>
  </si>
  <si>
    <t>trimestral</t>
  </si>
  <si>
    <t>Bajo</t>
  </si>
  <si>
    <t>Dirección Nacional de Planificación Institucional</t>
  </si>
  <si>
    <t>Unidad Técnica Regional 4</t>
  </si>
  <si>
    <t>4.Garantizar la gestión de las finanzas públicas de manera sostenible y transparente.</t>
  </si>
  <si>
    <t>4. Apoyar la construcción de gobernanza local a través de la consolidación de modelos participativos, incluyentes y solidarios.</t>
  </si>
  <si>
    <t>cuatrimestral</t>
  </si>
  <si>
    <t>Dirección Nacional Técnica y de Planificación</t>
  </si>
  <si>
    <t>Unidad Técnica Regional 5</t>
  </si>
  <si>
    <t>5.Proteger a las familias, garantizar sus derechos y servicios, erradicar la pobreza y promover la inclusión social.</t>
  </si>
  <si>
    <t>5. Trabajar de forma conjunta con el gobierno central para el estudio y preparación de planes y programas en beneficio de los territorios.</t>
  </si>
  <si>
    <t>semestral</t>
  </si>
  <si>
    <t>Dirección Nacional de Cooperación</t>
  </si>
  <si>
    <t>Unidad Técnica Regional 6</t>
  </si>
  <si>
    <t>6. el derecho a la salud integral, gratuita y de calidad.</t>
  </si>
  <si>
    <t>6. Fortalecer la institucionalidad de AME a través de la profesionalización y constante innovación.</t>
  </si>
  <si>
    <t>Unidad Técnica Regional 7</t>
  </si>
  <si>
    <t>7.Potenciar las capacidades de la ciudadanía y promover una educación innovadora, inclusiva y de calidad en todos los niveles.</t>
  </si>
  <si>
    <t>Coordinación Administrativa</t>
  </si>
  <si>
    <t>8.Generar nuevas oportunidades y bienestar para las zonas rurales, con énfasis en pueblos y nacionalidades.</t>
  </si>
  <si>
    <t>Coordinación de Talento Humano</t>
  </si>
  <si>
    <t>9.Garantizar la seguridad ciudadana, orden público y gestión de riesgos.</t>
  </si>
  <si>
    <t>Coordinación Financiera</t>
  </si>
  <si>
    <t>10.Garantizar la soberanía nacional, integridad territorial y seguridad del Estado.</t>
  </si>
  <si>
    <t>Coordinación de Contratación Pública</t>
  </si>
  <si>
    <t>11.Conservar, restaurar, proteger y hacer un uso sostenible de los recursos naturales.</t>
  </si>
  <si>
    <t>Coordinación de Asesoría Jurídica</t>
  </si>
  <si>
    <t>12.Fomentar modelos de desarrollo sostenibles aplicando medidas de adaptación y mitigación al cambio climático</t>
  </si>
  <si>
    <t>Coordinación de Planificación Institucional</t>
  </si>
  <si>
    <t>13.Promover la gestión integral de los recursos hídricos.</t>
  </si>
  <si>
    <t>Coordinación de Tecnologías de la Información</t>
  </si>
  <si>
    <t>14.Fortalecer las capacidades del Estado con énfasis en la administración de justicia y eficiencia en los procesos de regulación y control, con independencia y autonomía</t>
  </si>
  <si>
    <t>Coordinación de Desarrollo Territorial</t>
  </si>
  <si>
    <t>15.Fomentar la ética pública, la transparencia y la lucha contra la corrupción.</t>
  </si>
  <si>
    <t>Coordianación de Gestión y Ordenamiento Territorial</t>
  </si>
  <si>
    <t>16.Promover la integración regional, la inserción estratégica del país en el mundo y garantizar los derechos de las personas en situación de movilidad humana.</t>
  </si>
  <si>
    <t>Coordinación de Desarrollo Turístico Municipal</t>
  </si>
  <si>
    <t>Coordinación de Capacitación</t>
  </si>
  <si>
    <t>Coordinación de Cooperación</t>
  </si>
  <si>
    <t>Coordinación de Comunicación</t>
  </si>
  <si>
    <r>
      <rPr>
        <b/>
        <sz val="9"/>
        <color indexed="54"/>
        <rFont val="Calibri"/>
        <family val="2"/>
      </rPr>
      <t>MISIÓN INSTITUCIONAL:</t>
    </r>
    <r>
      <rPr>
        <b/>
        <sz val="9"/>
        <color indexed="8"/>
        <rFont val="Calibri"/>
        <family val="2"/>
      </rPr>
      <t xml:space="preserve"> </t>
    </r>
  </si>
  <si>
    <t>51.01.05</t>
  </si>
  <si>
    <t>51.01.06</t>
  </si>
  <si>
    <t>51.01.07</t>
  </si>
  <si>
    <t>51.01.08</t>
  </si>
  <si>
    <t>51.01.10</t>
  </si>
  <si>
    <t>51.01.11</t>
  </si>
  <si>
    <t>51.02.03</t>
  </si>
  <si>
    <t>51.02.04</t>
  </si>
  <si>
    <t>51.02.09</t>
  </si>
  <si>
    <t>51.02.32</t>
  </si>
  <si>
    <t>51.02.36</t>
  </si>
  <si>
    <t>51.03.01</t>
  </si>
  <si>
    <t>51.03.02</t>
  </si>
  <si>
    <t>51.03.04</t>
  </si>
  <si>
    <t>51.03.05</t>
  </si>
  <si>
    <t>51.03.06</t>
  </si>
  <si>
    <t>51.03.07</t>
  </si>
  <si>
    <t>51.03.12</t>
  </si>
  <si>
    <t>51.03.13</t>
  </si>
  <si>
    <t>51.04.01</t>
  </si>
  <si>
    <t>51.04.08</t>
  </si>
  <si>
    <t>51.04.09</t>
  </si>
  <si>
    <t>51.05.02</t>
  </si>
  <si>
    <t>51.05.06</t>
  </si>
  <si>
    <t>51.05.07</t>
  </si>
  <si>
    <t>51.05.09</t>
  </si>
  <si>
    <t>51.05.10</t>
  </si>
  <si>
    <t>51.05.12</t>
  </si>
  <si>
    <t>51.05.13</t>
  </si>
  <si>
    <t>51.05.14</t>
  </si>
  <si>
    <t>51.05.15</t>
  </si>
  <si>
    <t>51.05.16</t>
  </si>
  <si>
    <t>51.05.17</t>
  </si>
  <si>
    <t>51.05.18</t>
  </si>
  <si>
    <t>51.06.01</t>
  </si>
  <si>
    <t>51.06.02</t>
  </si>
  <si>
    <t>51.06.06</t>
  </si>
  <si>
    <t>51.07.02</t>
  </si>
  <si>
    <t>51.07.03</t>
  </si>
  <si>
    <t>51.07.04</t>
  </si>
  <si>
    <t>51.07.05</t>
  </si>
  <si>
    <t>51.07.06</t>
  </si>
  <si>
    <t>51.07.07</t>
  </si>
  <si>
    <t>51.07.08</t>
  </si>
  <si>
    <t>51.07.09</t>
  </si>
  <si>
    <t>51.07.10</t>
  </si>
  <si>
    <t>51.07.11</t>
  </si>
  <si>
    <t>51.07.12</t>
  </si>
  <si>
    <t>53.01.01</t>
  </si>
  <si>
    <t>53.01.02</t>
  </si>
  <si>
    <t>53.01.04</t>
  </si>
  <si>
    <t>53.01.05</t>
  </si>
  <si>
    <t>53.01.06</t>
  </si>
  <si>
    <t>53.02.01</t>
  </si>
  <si>
    <t>53.02.02</t>
  </si>
  <si>
    <t>53.02.03</t>
  </si>
  <si>
    <t>53.02.04</t>
  </si>
  <si>
    <t>53.02.05</t>
  </si>
  <si>
    <t>53.02.07</t>
  </si>
  <si>
    <t>53.02.08</t>
  </si>
  <si>
    <t>53.02.09</t>
  </si>
  <si>
    <t>53.02.10</t>
  </si>
  <si>
    <t>53.02.15</t>
  </si>
  <si>
    <t>53.02.16</t>
  </si>
  <si>
    <t>53.02.20</t>
  </si>
  <si>
    <t>53.02.21</t>
  </si>
  <si>
    <t>53.02.22</t>
  </si>
  <si>
    <t>53.02.24</t>
  </si>
  <si>
    <t>53.02.25</t>
  </si>
  <si>
    <t>53.02.26</t>
  </si>
  <si>
    <t>53.02.27</t>
  </si>
  <si>
    <t>53.02.28</t>
  </si>
  <si>
    <t>53.02.29</t>
  </si>
  <si>
    <t>53.02.30</t>
  </si>
  <si>
    <t>53.02.31</t>
  </si>
  <si>
    <t>53.02.32</t>
  </si>
  <si>
    <t>53.02.33</t>
  </si>
  <si>
    <t>53.02.34</t>
  </si>
  <si>
    <t>53.02.35</t>
  </si>
  <si>
    <t>53.02.36</t>
  </si>
  <si>
    <t>53.02.37</t>
  </si>
  <si>
    <t>53.02.38</t>
  </si>
  <si>
    <t>53.02.39</t>
  </si>
  <si>
    <t>53.02.40</t>
  </si>
  <si>
    <t>53.02.41</t>
  </si>
  <si>
    <t>53.02.42</t>
  </si>
  <si>
    <t>53.02.43</t>
  </si>
  <si>
    <t>53.02.44</t>
  </si>
  <si>
    <t>53.02.45</t>
  </si>
  <si>
    <t>53.02.46</t>
  </si>
  <si>
    <t>53.02.47</t>
  </si>
  <si>
    <t>53.02.48</t>
  </si>
  <si>
    <t>53.02.49</t>
  </si>
  <si>
    <t>53.02.50</t>
  </si>
  <si>
    <t>53.02.51</t>
  </si>
  <si>
    <t>53.02.52</t>
  </si>
  <si>
    <t>53.02.53</t>
  </si>
  <si>
    <t>53.02.54</t>
  </si>
  <si>
    <t>53.03.01</t>
  </si>
  <si>
    <t>53.03.02</t>
  </si>
  <si>
    <t>53.03.03</t>
  </si>
  <si>
    <t>53.03.04</t>
  </si>
  <si>
    <t>53.03.05</t>
  </si>
  <si>
    <t>53.03.06</t>
  </si>
  <si>
    <t>53.03.07</t>
  </si>
  <si>
    <t>53.03.08</t>
  </si>
  <si>
    <t>53.03.09</t>
  </si>
  <si>
    <t>53.04.01</t>
  </si>
  <si>
    <t>53.04.02</t>
  </si>
  <si>
    <t>53.04.03</t>
  </si>
  <si>
    <t>53.04.04</t>
  </si>
  <si>
    <t>53.04.05</t>
  </si>
  <si>
    <t>53.04.06</t>
  </si>
  <si>
    <t>53.04.08</t>
  </si>
  <si>
    <t>53.04.09</t>
  </si>
  <si>
    <t>53.04.10</t>
  </si>
  <si>
    <t>53.04.15</t>
  </si>
  <si>
    <t>53.04.17</t>
  </si>
  <si>
    <t>53.04.18</t>
  </si>
  <si>
    <t>53.04.19</t>
  </si>
  <si>
    <t>53.04.25</t>
  </si>
  <si>
    <t>53.04.26</t>
  </si>
  <si>
    <t>53.05.01</t>
  </si>
  <si>
    <t>53.05.02</t>
  </si>
  <si>
    <t>53.05.03</t>
  </si>
  <si>
    <t>53.05.04</t>
  </si>
  <si>
    <t>53.05.05</t>
  </si>
  <si>
    <t>53.05.06</t>
  </si>
  <si>
    <t>53.05.15</t>
  </si>
  <si>
    <t>53.05.16</t>
  </si>
  <si>
    <t>53.06.01</t>
  </si>
  <si>
    <t>53.06.02</t>
  </si>
  <si>
    <t>53.06.04</t>
  </si>
  <si>
    <t>53.06.05</t>
  </si>
  <si>
    <t>53.06.06</t>
  </si>
  <si>
    <t>53.06.07</t>
  </si>
  <si>
    <t>53.06.08</t>
  </si>
  <si>
    <t>53.06.09</t>
  </si>
  <si>
    <t>53.06.10</t>
  </si>
  <si>
    <t>53.06.11</t>
  </si>
  <si>
    <t>53.06.12</t>
  </si>
  <si>
    <t>53.06.13</t>
  </si>
  <si>
    <t>53.07.01</t>
  </si>
  <si>
    <t>53.07.02</t>
  </si>
  <si>
    <t>53.07.03</t>
  </si>
  <si>
    <t>53.07.04</t>
  </si>
  <si>
    <t>53.08.01</t>
  </si>
  <si>
    <t>53.08.02</t>
  </si>
  <si>
    <t>53.08.03</t>
  </si>
  <si>
    <t>53.08.04</t>
  </si>
  <si>
    <t>53.08.05</t>
  </si>
  <si>
    <t>53.08.07</t>
  </si>
  <si>
    <t>53.08.08</t>
  </si>
  <si>
    <t>53.08.09</t>
  </si>
  <si>
    <t>53.08.10</t>
  </si>
  <si>
    <t>53.08.11</t>
  </si>
  <si>
    <t>53.08.12</t>
  </si>
  <si>
    <t>53.08.13</t>
  </si>
  <si>
    <t>53.08.14</t>
  </si>
  <si>
    <t>53.08.15</t>
  </si>
  <si>
    <t>53.08.16</t>
  </si>
  <si>
    <t>53.08.17</t>
  </si>
  <si>
    <t>53.08.19</t>
  </si>
  <si>
    <t>53.08.20</t>
  </si>
  <si>
    <t>53.08.21</t>
  </si>
  <si>
    <t>53.08.22</t>
  </si>
  <si>
    <t>53.08.23</t>
  </si>
  <si>
    <t>53.08.24</t>
  </si>
  <si>
    <t>53.08.25</t>
  </si>
  <si>
    <t>53.08.26</t>
  </si>
  <si>
    <t>53.08.27</t>
  </si>
  <si>
    <t>53.08.28</t>
  </si>
  <si>
    <t>53.08.29</t>
  </si>
  <si>
    <t>53.08.32</t>
  </si>
  <si>
    <t>53.08.33</t>
  </si>
  <si>
    <t>53.08.34</t>
  </si>
  <si>
    <t>53.08.36</t>
  </si>
  <si>
    <t>53.08.45</t>
  </si>
  <si>
    <t>53.08.46</t>
  </si>
  <si>
    <t>53.10.01</t>
  </si>
  <si>
    <t>53.10.02</t>
  </si>
  <si>
    <t>53.14.03</t>
  </si>
  <si>
    <t>53.14.04</t>
  </si>
  <si>
    <t>53.14.06</t>
  </si>
  <si>
    <t>53.14.07</t>
  </si>
  <si>
    <t>53.14.08</t>
  </si>
  <si>
    <t>53.14.09</t>
  </si>
  <si>
    <t>53.14.11</t>
  </si>
  <si>
    <t>53.15.12</t>
  </si>
  <si>
    <t>53.15.14</t>
  </si>
  <si>
    <t>53.15.15</t>
  </si>
  <si>
    <t>53.16.01</t>
  </si>
  <si>
    <t>53.16.02</t>
  </si>
  <si>
    <t>58.01.01</t>
  </si>
  <si>
    <t>58.01.02</t>
  </si>
  <si>
    <t>58.01.03</t>
  </si>
  <si>
    <t>58.01.04</t>
  </si>
  <si>
    <t>58.01.06</t>
  </si>
  <si>
    <t>58.01.08</t>
  </si>
  <si>
    <t>58.01.12</t>
  </si>
  <si>
    <t>58.02.03</t>
  </si>
  <si>
    <t>58.02.04</t>
  </si>
  <si>
    <t>58.02.05</t>
  </si>
  <si>
    <t>58.02.08</t>
  </si>
  <si>
    <t>58.02.09</t>
  </si>
  <si>
    <t>58.02.11</t>
  </si>
  <si>
    <t>58.03.01</t>
  </si>
  <si>
    <t>58.03.02</t>
  </si>
  <si>
    <t>58.03.04</t>
  </si>
  <si>
    <t>58.04.06</t>
  </si>
  <si>
    <t>58.04.07</t>
  </si>
  <si>
    <t>58.04.08</t>
  </si>
  <si>
    <t>58.04.15</t>
  </si>
  <si>
    <t>58.05.01</t>
  </si>
  <si>
    <t>58.05.02</t>
  </si>
  <si>
    <t>58.05.04</t>
  </si>
  <si>
    <t>58.05.05</t>
  </si>
  <si>
    <t>58.05.06</t>
  </si>
  <si>
    <t>58.05.07</t>
  </si>
  <si>
    <t>58.05.08</t>
  </si>
  <si>
    <t>58.05.09</t>
  </si>
  <si>
    <t>58.05.10</t>
  </si>
  <si>
    <t>58.05.11</t>
  </si>
  <si>
    <t>58.05.12</t>
  </si>
  <si>
    <t>58.05.13</t>
  </si>
  <si>
    <t>58.05.14</t>
  </si>
  <si>
    <t>58.05.15</t>
  </si>
  <si>
    <t>58.05.16</t>
  </si>
  <si>
    <t>58.05.17</t>
  </si>
  <si>
    <t>58.05.18</t>
  </si>
  <si>
    <t>58.05.19</t>
  </si>
  <si>
    <t>58.05.20</t>
  </si>
  <si>
    <t>58.06.35</t>
  </si>
  <si>
    <t>58.06.36</t>
  </si>
  <si>
    <t>58.06.37</t>
  </si>
  <si>
    <t>58.06.42</t>
  </si>
  <si>
    <t>58.06.43</t>
  </si>
  <si>
    <t>58.06.54</t>
  </si>
  <si>
    <t>58.10.01</t>
  </si>
  <si>
    <t>58.10.02</t>
  </si>
  <si>
    <t>58.10.03</t>
  </si>
  <si>
    <t>58.10.04</t>
  </si>
  <si>
    <t>58.10.05</t>
  </si>
  <si>
    <t>58.10.06</t>
  </si>
  <si>
    <t>58.10.11</t>
  </si>
  <si>
    <t>58.10.12</t>
  </si>
  <si>
    <t>58.10.16</t>
  </si>
  <si>
    <t>58.10.17</t>
  </si>
  <si>
    <t>58.10.18</t>
  </si>
  <si>
    <t>58.10.19</t>
  </si>
  <si>
    <t>58.10.20</t>
  </si>
  <si>
    <t>58.10.21</t>
  </si>
  <si>
    <t>58.10.22</t>
  </si>
  <si>
    <t>58.10.23</t>
  </si>
  <si>
    <t>58.11.01</t>
  </si>
  <si>
    <t>58.12.01</t>
  </si>
  <si>
    <t>58.12.02</t>
  </si>
  <si>
    <t>58.99.01</t>
  </si>
  <si>
    <t>71.01.05</t>
  </si>
  <si>
    <t>71.01.06</t>
  </si>
  <si>
    <t>71.02.03</t>
  </si>
  <si>
    <t>71.02.04</t>
  </si>
  <si>
    <t>71.02.36</t>
  </si>
  <si>
    <t>71.03.02</t>
  </si>
  <si>
    <t>71.03.04</t>
  </si>
  <si>
    <t>71.03.06</t>
  </si>
  <si>
    <t>71.04.01</t>
  </si>
  <si>
    <t>71.04.08</t>
  </si>
  <si>
    <t>71.05.02</t>
  </si>
  <si>
    <t>71.05.07</t>
  </si>
  <si>
    <t>71.05.09</t>
  </si>
  <si>
    <t>71.05.10</t>
  </si>
  <si>
    <t>71.05.12</t>
  </si>
  <si>
    <t>71.05.13</t>
  </si>
  <si>
    <t>71.05.15</t>
  </si>
  <si>
    <t>71.05.16</t>
  </si>
  <si>
    <t>71.05.17</t>
  </si>
  <si>
    <t>71.05.18</t>
  </si>
  <si>
    <t>71.06.01</t>
  </si>
  <si>
    <t>71.06.02</t>
  </si>
  <si>
    <t>71.07.02</t>
  </si>
  <si>
    <t>71.07.03</t>
  </si>
  <si>
    <t>71.07.04</t>
  </si>
  <si>
    <t>71.07.06</t>
  </si>
  <si>
    <t>71.07.07</t>
  </si>
  <si>
    <t>71.07.08</t>
  </si>
  <si>
    <t>71.07.09</t>
  </si>
  <si>
    <t>71.07.10</t>
  </si>
  <si>
    <t>71.07.11</t>
  </si>
  <si>
    <t>73.01.01</t>
  </si>
  <si>
    <t>73.01.02</t>
  </si>
  <si>
    <t>73.01.04</t>
  </si>
  <si>
    <t>73.01.05</t>
  </si>
  <si>
    <t>73.01.06</t>
  </si>
  <si>
    <t>73.02.01</t>
  </si>
  <si>
    <t>73.02.02</t>
  </si>
  <si>
    <t>73.02.03</t>
  </si>
  <si>
    <t>73.02.04</t>
  </si>
  <si>
    <t>73.02.05</t>
  </si>
  <si>
    <t>73.02.07</t>
  </si>
  <si>
    <t>73.02.08</t>
  </si>
  <si>
    <t>73.02.09</t>
  </si>
  <si>
    <t>73.02.10</t>
  </si>
  <si>
    <t>73.02.16</t>
  </si>
  <si>
    <t>73.02.20</t>
  </si>
  <si>
    <t>73.02.21</t>
  </si>
  <si>
    <t>73.02.22</t>
  </si>
  <si>
    <t>73.02.24</t>
  </si>
  <si>
    <t>73.02.25</t>
  </si>
  <si>
    <t>73.02.26</t>
  </si>
  <si>
    <t>73.02.28</t>
  </si>
  <si>
    <t>73.02.30</t>
  </si>
  <si>
    <t>73.02.32</t>
  </si>
  <si>
    <t>73.02.33</t>
  </si>
  <si>
    <t>73.02.35</t>
  </si>
  <si>
    <t>73.02.36</t>
  </si>
  <si>
    <t>73.02.37</t>
  </si>
  <si>
    <t>73.02.39</t>
  </si>
  <si>
    <t>73.02.41</t>
  </si>
  <si>
    <t>73.02.42</t>
  </si>
  <si>
    <t>73.02.43</t>
  </si>
  <si>
    <t>73.02.45</t>
  </si>
  <si>
    <t>73.02.48</t>
  </si>
  <si>
    <t>73.02.49</t>
  </si>
  <si>
    <t>73.02.53</t>
  </si>
  <si>
    <t>73.03.01</t>
  </si>
  <si>
    <t>73.03.02</t>
  </si>
  <si>
    <t>73.03.03</t>
  </si>
  <si>
    <t>73.03.04</t>
  </si>
  <si>
    <t>73.03.06</t>
  </si>
  <si>
    <t>73.03.07</t>
  </si>
  <si>
    <t>73.03.08</t>
  </si>
  <si>
    <t>73.04.01</t>
  </si>
  <si>
    <t>73.04.02</t>
  </si>
  <si>
    <t>73.04.03</t>
  </si>
  <si>
    <t>73.04.04</t>
  </si>
  <si>
    <t>73.04.05</t>
  </si>
  <si>
    <t>73.04.06</t>
  </si>
  <si>
    <t>73.04.15</t>
  </si>
  <si>
    <t>73.04.17</t>
  </si>
  <si>
    <t>73.04.18</t>
  </si>
  <si>
    <t>73.04.19</t>
  </si>
  <si>
    <t>73.04.25</t>
  </si>
  <si>
    <t>73.04.26</t>
  </si>
  <si>
    <t>73.05.01</t>
  </si>
  <si>
    <t>73.05.02</t>
  </si>
  <si>
    <t>73.05.03</t>
  </si>
  <si>
    <t>73.05.04</t>
  </si>
  <si>
    <t>73.05.05</t>
  </si>
  <si>
    <t>73.05.06</t>
  </si>
  <si>
    <t>73.05.15</t>
  </si>
  <si>
    <t>73.06.01</t>
  </si>
  <si>
    <t>73.06.02</t>
  </si>
  <si>
    <t>73.06.04</t>
  </si>
  <si>
    <t>73.06.05</t>
  </si>
  <si>
    <t>73.06.06</t>
  </si>
  <si>
    <t>73.06.07</t>
  </si>
  <si>
    <t>73.06.08</t>
  </si>
  <si>
    <t>73.06.09</t>
  </si>
  <si>
    <t>73.06.10</t>
  </si>
  <si>
    <t>73.06.12</t>
  </si>
  <si>
    <t>73.06.13</t>
  </si>
  <si>
    <t>73.07.01</t>
  </si>
  <si>
    <t>73.07.02</t>
  </si>
  <si>
    <t>73.07.03</t>
  </si>
  <si>
    <t>73.07.04</t>
  </si>
  <si>
    <t>73.08.01</t>
  </si>
  <si>
    <t>73.08.02</t>
  </si>
  <si>
    <t>73.08.03</t>
  </si>
  <si>
    <t>73.08.04</t>
  </si>
  <si>
    <t>73.08.05</t>
  </si>
  <si>
    <t>73.08.07</t>
  </si>
  <si>
    <t>73.08.08</t>
  </si>
  <si>
    <t>73.08.09</t>
  </si>
  <si>
    <t>73.08.10</t>
  </si>
  <si>
    <t>73.08.11</t>
  </si>
  <si>
    <t>73.08.12</t>
  </si>
  <si>
    <t>73.08.13</t>
  </si>
  <si>
    <t>73.08.14</t>
  </si>
  <si>
    <t>73.08.17</t>
  </si>
  <si>
    <t>73.08.19</t>
  </si>
  <si>
    <t>73.08.20</t>
  </si>
  <si>
    <t>73.08.21</t>
  </si>
  <si>
    <t>73.08.23</t>
  </si>
  <si>
    <t>73.08.24</t>
  </si>
  <si>
    <t>73.08.25</t>
  </si>
  <si>
    <t>73.08.26</t>
  </si>
  <si>
    <t>73.08.27</t>
  </si>
  <si>
    <t>73.08.29</t>
  </si>
  <si>
    <t>73.08.32</t>
  </si>
  <si>
    <t>73.08.33</t>
  </si>
  <si>
    <t>73.08.34</t>
  </si>
  <si>
    <t>73.08.36</t>
  </si>
  <si>
    <t>73.08.45</t>
  </si>
  <si>
    <t>73.08.46</t>
  </si>
  <si>
    <t>73.10.02</t>
  </si>
  <si>
    <t>73.14.03</t>
  </si>
  <si>
    <t>73.14.04</t>
  </si>
  <si>
    <t>73.14.06</t>
  </si>
  <si>
    <t>73.14.07</t>
  </si>
  <si>
    <t>73.14.08</t>
  </si>
  <si>
    <t>73.14.09</t>
  </si>
  <si>
    <t>73.14.11</t>
  </si>
  <si>
    <t>73.15.12</t>
  </si>
  <si>
    <t>73.15.14</t>
  </si>
  <si>
    <t>73.15.15</t>
  </si>
  <si>
    <t>73.16.01</t>
  </si>
  <si>
    <t>73.16.02</t>
  </si>
  <si>
    <t>78.01.01</t>
  </si>
  <si>
    <t>78.01.02</t>
  </si>
  <si>
    <t>78.01.03</t>
  </si>
  <si>
    <t>78.01.04</t>
  </si>
  <si>
    <t>78.01.06</t>
  </si>
  <si>
    <t>78.01.08</t>
  </si>
  <si>
    <t>78.02.03</t>
  </si>
  <si>
    <t>78.02.04</t>
  </si>
  <si>
    <t>78.02.06</t>
  </si>
  <si>
    <t>78.02.08</t>
  </si>
  <si>
    <t>78.02.09</t>
  </si>
  <si>
    <t>78.02.10</t>
  </si>
  <si>
    <t>78.03.01</t>
  </si>
  <si>
    <t>78.03.02</t>
  </si>
  <si>
    <t>78.03.04</t>
  </si>
  <si>
    <t>78.05.06</t>
  </si>
  <si>
    <t>78.05.09</t>
  </si>
  <si>
    <t>78.05.10</t>
  </si>
  <si>
    <t>78.05.11</t>
  </si>
  <si>
    <t>78.05.14</t>
  </si>
  <si>
    <t>78.05.15</t>
  </si>
  <si>
    <t>78.05.16</t>
  </si>
  <si>
    <t>78.05.18</t>
  </si>
  <si>
    <t>78.05.19</t>
  </si>
  <si>
    <t>78.05.20</t>
  </si>
  <si>
    <t>78.05.21</t>
  </si>
  <si>
    <t>78.06.42</t>
  </si>
  <si>
    <t>78.12.02</t>
  </si>
  <si>
    <t>84.01.03</t>
  </si>
  <si>
    <t>84.01.04</t>
  </si>
  <si>
    <t>84.01.05</t>
  </si>
  <si>
    <t>84.01.06</t>
  </si>
  <si>
    <t>84.01.07</t>
  </si>
  <si>
    <t>84.01.08</t>
  </si>
  <si>
    <t>84.01.09</t>
  </si>
  <si>
    <t>84.01.11</t>
  </si>
  <si>
    <t>84.01.12</t>
  </si>
  <si>
    <t>84.01.13</t>
  </si>
  <si>
    <t>84.01.15</t>
  </si>
  <si>
    <t>84.02.01</t>
  </si>
  <si>
    <t>84.02.02</t>
  </si>
  <si>
    <t>84.02.03</t>
  </si>
  <si>
    <t>84.03.01</t>
  </si>
  <si>
    <t>84.03.02</t>
  </si>
  <si>
    <t>84.04.01</t>
  </si>
  <si>
    <t>84.04.02</t>
  </si>
  <si>
    <t>84.04.03</t>
  </si>
  <si>
    <t>84.04.04</t>
  </si>
  <si>
    <t>84.05.12</t>
  </si>
  <si>
    <t>84.05.13</t>
  </si>
  <si>
    <t>84.05.14</t>
  </si>
  <si>
    <t>84.05.15</t>
  </si>
  <si>
    <t>Remuneraciones Unificadas</t>
  </si>
  <si>
    <t>Salarios Unificados</t>
  </si>
  <si>
    <t>Haber Militar y Policial</t>
  </si>
  <si>
    <t>Remuneración Mensual Unificada de Docentes del Magisterio y Docentes e Investigadores Universitarios</t>
  </si>
  <si>
    <t>Remuneración Mensual Unificada en el Exterior</t>
  </si>
  <si>
    <t>Remuneraciones Unificadas de Profesionales de la Salud</t>
  </si>
  <si>
    <t>Decimo Tercer Sueldo</t>
  </si>
  <si>
    <t>Decimo Cuarto Sueldo</t>
  </si>
  <si>
    <t>Egresos de Representación</t>
  </si>
  <si>
    <t>Bonificación para Educadores Comunitarios, Alfabetizadores</t>
  </si>
  <si>
    <t>Remuneración Variable por Emergencia Sanitaria COVID-19</t>
  </si>
  <si>
    <t>Egresos por Residencia</t>
  </si>
  <si>
    <t>Bonificación Geográfica</t>
  </si>
  <si>
    <t>Compensación por Transporte</t>
  </si>
  <si>
    <t>Compensación en el Exterior</t>
  </si>
  <si>
    <t>Alimentación</t>
  </si>
  <si>
    <t>Comisariato</t>
  </si>
  <si>
    <t>Compensación Régimen Remunerativo de Fuerzas Armadas, Policía y Cuerpos de Bomberos</t>
  </si>
  <si>
    <t>Compensación por Cesación de Funciones</t>
  </si>
  <si>
    <t>Por Cargas Familiares</t>
  </si>
  <si>
    <t>Subsidio de Antigüedad</t>
  </si>
  <si>
    <t>Beneficios Sociales</t>
  </si>
  <si>
    <t>Remuneración Unificada para Pasantes e Internos Rotativos de Salud</t>
  </si>
  <si>
    <t>Licencia Remunerada</t>
  </si>
  <si>
    <t>Honorarios</t>
  </si>
  <si>
    <t>Horas Extraordinarias y Suplementarias</t>
  </si>
  <si>
    <t>Servicios Personales por Contrato</t>
  </si>
  <si>
    <t>Subrogación</t>
  </si>
  <si>
    <t>Encargos</t>
  </si>
  <si>
    <t>Contratos de Servicios Ocasionales en el Exterior</t>
  </si>
  <si>
    <t>Contratos Ocasionales para el Cumplimiento del Servicio Rural</t>
  </si>
  <si>
    <t>Contratos Ocasionales para el Cumplimiento de la Devengación de Becas</t>
  </si>
  <si>
    <t>Servicios Personales por Contrato de Profesionales de la Salud</t>
  </si>
  <si>
    <t>Servicios Personales por Contrato de Docentes del Magisterio y Docentes e Investigadores Universitarios</t>
  </si>
  <si>
    <t>Aporte Patronal</t>
  </si>
  <si>
    <t>Fondo de Reserva</t>
  </si>
  <si>
    <t>Asignación Global de Jubilación Patronal para Trabajadores Amparados por el Código de Trabajo</t>
  </si>
  <si>
    <t>Supresión de Puesto</t>
  </si>
  <si>
    <t>Despido Intempestivo</t>
  </si>
  <si>
    <t>Compensación por Desahucio</t>
  </si>
  <si>
    <t>Restitución de Puesto</t>
  </si>
  <si>
    <t>Beneficio por Jubilación</t>
  </si>
  <si>
    <t>Compensación por Vacaciones no Gozadas por Cesación de Funciones</t>
  </si>
  <si>
    <t>Por Accidente de Trabajo o Enfermedad</t>
  </si>
  <si>
    <t>Por Renuncia Voluntaria</t>
  </si>
  <si>
    <t>Por Compra de Renuncia</t>
  </si>
  <si>
    <t>Indemnizaciones Laborales</t>
  </si>
  <si>
    <t>Incentivo Excepcional para la Jubilación (Trabajadores del IESS)</t>
  </si>
  <si>
    <t>Agua Potable</t>
  </si>
  <si>
    <t>Agua de Riego</t>
  </si>
  <si>
    <t>Energía Eléctrica</t>
  </si>
  <si>
    <t>Telecomunicaciones</t>
  </si>
  <si>
    <t>Servicio de Correo</t>
  </si>
  <si>
    <t>Transporte de Personal</t>
  </si>
  <si>
    <t>Fletes y Maniobras</t>
  </si>
  <si>
    <t>Almacenamiento, Embalaje, Desembalaje, Envase, Desenvase y Recarga de Extintores</t>
  </si>
  <si>
    <t>Edición,    Impresión,    Reproducción,    Publicaciones,    Suscripciones,    Fotocopiado,    Traducción,    Empastado,
Enmarcación, Serigrafía, Fotografía, Carnetización, Filmación e Imágenes Satelitales.</t>
  </si>
  <si>
    <t>Espectáculos Culturales y Sociales</t>
  </si>
  <si>
    <t>Difusión, Información y Publicidad</t>
  </si>
  <si>
    <t>Servicio de Seguridad y Vigilancia</t>
  </si>
  <si>
    <t>Servicios de Aseo, Lavado de Vestimenta de Trabajo, Fumigación, Desinfección,  Limpieza de Instalaciones, manejo
de desechos contaminados, recuperación y clasificación de materiales reciclables.</t>
  </si>
  <si>
    <t>Servicio de Guardería</t>
  </si>
  <si>
    <t>Servicios especiales para Inteligencia y Contrainteligencia</t>
  </si>
  <si>
    <t>Servicios de Voluntariado</t>
  </si>
  <si>
    <t>Servicios para Actividades Agropecuarias, Pesca y Caza</t>
  </si>
  <si>
    <t>Servicios Personales Eventuales sin Relación de Dependencia</t>
  </si>
  <si>
    <t>Servicios y Derechos en Producción y Programación de Radio y Televisión</t>
  </si>
  <si>
    <t>Servicio de Implementación y Administración de Bancos de Información</t>
  </si>
  <si>
    <t>Servicio de Incineración de Documentos Públicos, Sustancias Estupefacientes y Psicotrópicas, Bienes Defectuosos
y/o Caducados, Productos Agropecuarios Decomisados, Desechos de Laboratorio y Otros</t>
  </si>
  <si>
    <t>Servicios Médicos Hospitalarios y Complementarios</t>
  </si>
  <si>
    <t>Servicios de Repatriación de Cadáveres de Ecuatorianos Fallecidos en el Exterior</t>
  </si>
  <si>
    <t>Servicios de Provisión de Dispositivos Electrónicos y Certificación para Registro de Firmas Digitales</t>
  </si>
  <si>
    <t>Soporte al Usuario a través de Centros de Servicios y Operadores Telefónicos</t>
  </si>
  <si>
    <t>Digitalización de Información y Datos Públicos</t>
  </si>
  <si>
    <t>Servicios de Protección y Asistencia Técnica a Víctimas, Testigos y Otros Participantes en Procesos Penales</t>
  </si>
  <si>
    <t>Barrido Predial para la Modernización del Sistema de Información</t>
  </si>
  <si>
    <t>Servicios en Actividades Mineras e Hidrocarburíferas</t>
  </si>
  <si>
    <t>Comisiones por la Venta de Productos, Servicios Postales y Financieros</t>
  </si>
  <si>
    <t>Servicio de Alimentación</t>
  </si>
  <si>
    <t>Servicios en Plantaciones Forestales</t>
  </si>
  <si>
    <t>Remediación, Restauración y Descontaminación de Cuerpos de Agua</t>
  </si>
  <si>
    <t>Servicio de Administración de Patio de Contenedores</t>
  </si>
  <si>
    <t>Membrecías</t>
  </si>
  <si>
    <t>Servicios Exequiales</t>
  </si>
  <si>
    <t>Servicio de Monitoreo de la Información en Televisión, Radio, Prensa, Medios On-Line y Otros</t>
  </si>
  <si>
    <t>Servicios de Almacenamiento, Control, Custodia, Dispensación de Medicamentos, Materiales e Insumos Médicos y
Otros</t>
  </si>
  <si>
    <t>Garantía Extendida de Bienes</t>
  </si>
  <si>
    <t>Servicio de Confección de Menaje de Hogar y/o Prendas de Protección</t>
  </si>
  <si>
    <t>Servicios relacionados a la exhumación e inhumación de cadáveres</t>
  </si>
  <si>
    <t>Servicios de Identificación, Marcación, Autentificación, Rastreo, Monitoreo, Seguimiento y/o Trazabilidad</t>
  </si>
  <si>
    <t>Servicio de Educación en el Exterior para hijos/as del personal diplomático y auxiliar del servicio exterior</t>
  </si>
  <si>
    <t>Eventos Oficiales</t>
  </si>
  <si>
    <t>Eventos Públicos Promocionales</t>
  </si>
  <si>
    <t>Egresos para Migrantes en Procesos de Deportación o en Estados de Vulnerabilidad</t>
  </si>
  <si>
    <t>Procesos de Deportación de Inmigrantes, Control Migratorio y de Residencia en la provincia de Galápagos</t>
  </si>
  <si>
    <t>Licencias y Derechos No Exclusivos de Obras y Productos Culturales</t>
  </si>
  <si>
    <t>Servicios Generales para Subastas, Arriendos y Remates</t>
  </si>
  <si>
    <t>Servicios de Prestaciones o Protecciones</t>
  </si>
  <si>
    <t>Pasajes al Interior</t>
  </si>
  <si>
    <t>Pasajes al Exterior</t>
  </si>
  <si>
    <t>Viáticos y Subsistencias en el Interior</t>
  </si>
  <si>
    <t>Viáticos y Subsistencias en el Exterior</t>
  </si>
  <si>
    <t>Mudanzas e Instalaciones</t>
  </si>
  <si>
    <t>Viáticos por Gastos de Residencia</t>
  </si>
  <si>
    <t>Atención a Delegados Extranjeros y Nacionales, Deportistas, Entrenadores y Cuerpo Técnico que Representen al País</t>
  </si>
  <si>
    <t>Recargos por cambios en pasajes al interior y al exterior del país</t>
  </si>
  <si>
    <t>Gastos de Representación en el Exterior</t>
  </si>
  <si>
    <t>Terrenos (Mantenimiento)</t>
  </si>
  <si>
    <t>Edificios, Locales, Residencias y Cableado Estructurado (Instalación, Mantenimiento y Reparación)</t>
  </si>
  <si>
    <t>Mobiliarios  (Instalación, Mantenimiento y Reparación)</t>
  </si>
  <si>
    <t>Maquinarias y Equipos (Instalación, Mantenimiento y Reparación)</t>
  </si>
  <si>
    <t>Vehículos (Servicio para Mantenimiento y Reparación)</t>
  </si>
  <si>
    <t>Herramientas (Mantenimiento y Reparación)</t>
  </si>
  <si>
    <t>Bienes Artísticos y Culturales.</t>
  </si>
  <si>
    <t>Libros y Colecciones</t>
  </si>
  <si>
    <t>Bienes de Uso Bélico y de Seguridad Pública</t>
  </si>
  <si>
    <t>Bienes Biológicos</t>
  </si>
  <si>
    <t>Infraestructura</t>
  </si>
  <si>
    <t>Mantenimiento de Áreas Verdes y Arreglo de Vías Internas</t>
  </si>
  <si>
    <t>Bienes Deportivos (Instalación, Mantenimiento y Reparación)</t>
  </si>
  <si>
    <t>Instalación, Readecuación, Montaje de Exposiciones, Mantenimiento y Reparación de Espacios y Bienes Culturales</t>
  </si>
  <si>
    <t>Demoliciones de Edificios, Locales, Residencias y Otros</t>
  </si>
  <si>
    <t>Terrenos (Arrendamiento)</t>
  </si>
  <si>
    <t>Edificios, Locales y Residencias, Parqueaderos, Casilleros Judiciales y Bancarios (Arrendamiento)</t>
  </si>
  <si>
    <t>Mobiliario (Arrendamiento)</t>
  </si>
  <si>
    <t>Maquinarias y Equipos (Arrendamiento)</t>
  </si>
  <si>
    <t>Vehículos (Arrendamiento)</t>
  </si>
  <si>
    <t>Herramientas (Arrendamiento)</t>
  </si>
  <si>
    <t>Bienes Biológicos (Alquiler)</t>
  </si>
  <si>
    <t>Indumentaria, Prendas de protección, Accesorios y Otros</t>
  </si>
  <si>
    <t>Consultoría, Asesoría e Investigación Especializada</t>
  </si>
  <si>
    <t>Servicio de Auditoría</t>
  </si>
  <si>
    <t>Fiscalización e Inspecciones Técnicas</t>
  </si>
  <si>
    <t>Estudio y Diseño de Proyectos</t>
  </si>
  <si>
    <t>Honorarios por Contratos Civiles de Servicios</t>
  </si>
  <si>
    <t>Servicios Técnicos Especializados</t>
  </si>
  <si>
    <t>Registro, Inscripción y Otros Egresos Previos a la Aceptación para Capacitación en el Exterior</t>
  </si>
  <si>
    <t>Investigaciones Profesionales y Análisis de Laboratorio</t>
  </si>
  <si>
    <t>Servicios de Cartografía</t>
  </si>
  <si>
    <t>Congresos, Seminarios y Convenciones</t>
  </si>
  <si>
    <t>Capacitación a Servidores Públicos</t>
  </si>
  <si>
    <t>Capacitación para la Ciudadanía en General</t>
  </si>
  <si>
    <t>Desarrollo, Actualización, Asistencia Técnica y Soporte de Sistemas Informáticos</t>
  </si>
  <si>
    <t>Arrendamiento y Licencias de Uso de Paquetes Informáticos</t>
  </si>
  <si>
    <t>Arrendamiento de Equipos Informáticos</t>
  </si>
  <si>
    <t>Mantenimiento y Reparación de Equipos y Sistemas Informáticos</t>
  </si>
  <si>
    <t>Alimentos y Bebidas</t>
  </si>
  <si>
    <t>Vestuario,  Lencería,  Prendas  de  Protección  y Accesorios  para  uniformes  del  personal  de  Protección,  Vigilancia  y
Seguridad.</t>
  </si>
  <si>
    <t>Combustibles y Lubricantes</t>
  </si>
  <si>
    <t>Materiales de Oficina</t>
  </si>
  <si>
    <t>Materiales de Aseo</t>
  </si>
  <si>
    <t>Materiales de Impresión, Fotografía, Reproducción y Publicaciones</t>
  </si>
  <si>
    <t>Instrumental Médico Quirúrgico</t>
  </si>
  <si>
    <t>Medicamentos</t>
  </si>
  <si>
    <t>Dispositivos Médicos para Laboratorio Clínico y de Patología</t>
  </si>
  <si>
    <t>Insumos,   Materiales   y   Suministros   para   Construcción,   Electricidad,   Plomería,   Carpintería,   Señalización   Vial,
Navegación, Contra Incendios y Placas</t>
  </si>
  <si>
    <t>Materiales Didácticos</t>
  </si>
  <si>
    <t>Repuestos y Accesorios</t>
  </si>
  <si>
    <t>Suministros para Actividades Agropecuarias, Pesca y Caza</t>
  </si>
  <si>
    <t>Acuñación de Monedas</t>
  </si>
  <si>
    <t>Derivados de Hidrocarburos para la Comercialización Interna</t>
  </si>
  <si>
    <t>Productos Agrícolas</t>
  </si>
  <si>
    <t>Accesorios e Insumos Químicos y Orgánicos</t>
  </si>
  <si>
    <t>Menaje y Accesorios Descartables</t>
  </si>
  <si>
    <t>Egresos para Situaciones de Emergencia</t>
  </si>
  <si>
    <t>Condecoraciones</t>
  </si>
  <si>
    <t>Egresos para Sanidad Agropecuaria</t>
  </si>
  <si>
    <t>Insumos, Bienes y Materiales para Producción de Programas de Radio, Televisión, Eventos Culturales, Artísticos y
Entretenimiento en General</t>
  </si>
  <si>
    <t>Insumos y Accesorios para Compensar Discapacidades</t>
  </si>
  <si>
    <t>Dispositivos Médicos de Uso General</t>
  </si>
  <si>
    <t>Uniformes Deportivos</t>
  </si>
  <si>
    <t>Materiales de Peluquería</t>
  </si>
  <si>
    <t>Insumos, Materiales, Suministros y Bienes para Investigación</t>
  </si>
  <si>
    <t>Dispositivos Médicos para Odontología</t>
  </si>
  <si>
    <t>Dispositivos Médicos para Imagen</t>
  </si>
  <si>
    <t>Prótesis, Endoprótesis e Implantes Corporales</t>
  </si>
  <si>
    <t>Muestras de Productos para Ferias, Exposiciones y Negociaciones Nacionales e Internacionales</t>
  </si>
  <si>
    <t>Productos Homeopáticos</t>
  </si>
  <si>
    <t>Insumos para Medicina Alternativa</t>
  </si>
  <si>
    <t>Logística</t>
  </si>
  <si>
    <t>Suministros para la Defensa y Seguridad Pública</t>
  </si>
  <si>
    <t>Mobiliario</t>
  </si>
  <si>
    <t>Maquinarias y Equipos</t>
  </si>
  <si>
    <t>Herramientas y Equipos menores</t>
  </si>
  <si>
    <t>Equipos, Sistemas y Paquetes Informáticos</t>
  </si>
  <si>
    <t>Bienes Artísticos, Culturales, Deportivos y Símbolos Patrios</t>
  </si>
  <si>
    <t>Partes y Repuestos</t>
  </si>
  <si>
    <t>Semovientes</t>
  </si>
  <si>
    <t>Acuáticos</t>
  </si>
  <si>
    <t>Plantas</t>
  </si>
  <si>
    <t>Fondos de Reposición Cajas Chicas</t>
  </si>
  <si>
    <t>Fondos Rotativos</t>
  </si>
  <si>
    <t>A Entidades del Presupuesto General del Estado</t>
  </si>
  <si>
    <t>A Entidades Descentralizadas y Autónomas</t>
  </si>
  <si>
    <t>A Empresas Públicas</t>
  </si>
  <si>
    <t>A Gobiernos Autónomos Descentralizados</t>
  </si>
  <si>
    <t>A Entidades Financieras Públicas</t>
  </si>
  <si>
    <t>A Cuentas o Fondos Especiales</t>
  </si>
  <si>
    <t>A la Cuenta de Financiamiento de Derivados Deficitarios</t>
  </si>
  <si>
    <t>Al Sector Privado Financiero</t>
  </si>
  <si>
    <t>Al Sector Privado no Financiero</t>
  </si>
  <si>
    <t>Indemnizaciones por Afectaciones a los Derechos Humanos</t>
  </si>
  <si>
    <t>Becas y Ayudas Económicas</t>
  </si>
  <si>
    <t>A Jubilados Patronales</t>
  </si>
  <si>
    <t>A Pensionistas Vitalicios</t>
  </si>
  <si>
    <t>A Organismos Multilaterales</t>
  </si>
  <si>
    <t>A Gobiernos y Organismos Gubernamentales</t>
  </si>
  <si>
    <t>Contribución 0.5% de las Planillas de Pago al IESS</t>
  </si>
  <si>
    <t>Por Aplicación de Fondos Ajenos</t>
  </si>
  <si>
    <t>Por Aplicación de Cuentas y Fondos Especiales</t>
  </si>
  <si>
    <t>Entrega de Depósitos Inmovilizados</t>
  </si>
  <si>
    <t>De Precios y Tarifas a Entes Públicos</t>
  </si>
  <si>
    <t>De Precios y Tarifas a Entes Privados</t>
  </si>
  <si>
    <t>De Tarifas a Entes Privados</t>
  </si>
  <si>
    <t>Subsidio a la Vivienda</t>
  </si>
  <si>
    <t>Bono de Desarrollo Humano</t>
  </si>
  <si>
    <t>Adquisición de Insumos Agroquímicos</t>
  </si>
  <si>
    <t>Subsidio Consumo Interno de Derivados de Petróleo</t>
  </si>
  <si>
    <t>Bono Desnutrición Cero</t>
  </si>
  <si>
    <t>Pensión de Adultos Mayores</t>
  </si>
  <si>
    <t>Pensión para Personas con Capacidades Especiales</t>
  </si>
  <si>
    <t>Bono por Discapacidad</t>
  </si>
  <si>
    <t>Bono por Emergencia</t>
  </si>
  <si>
    <t>Bono Joaquín Gallegos Lara</t>
  </si>
  <si>
    <t>Bono de Adherencia a la Tuberculosis</t>
  </si>
  <si>
    <t>Bono para Niños, Niñas y Adolescentes en Situación de Orfandad por Femicidio</t>
  </si>
  <si>
    <t>Impulso para el emprendimiento</t>
  </si>
  <si>
    <t>Bono por Emergencia Sanitaria</t>
  </si>
  <si>
    <t>Aporte Económico del Empleo Trabajadores</t>
  </si>
  <si>
    <t>Aporte Económico del Empleo Ciudadanos</t>
  </si>
  <si>
    <t>A Gobiernos  Autónomos  Descentralizados  Provinciales  y al  Régimen  Especial  de  Galápagos  por  la  aplicación  del
Modelo de Equidad Territorial</t>
  </si>
  <si>
    <t>A  Gobiernos  Autónomos  Descentralizados  Distritales  y  Municipales  por  la  aplicación  del  Modelo  de  Equidad
Territorial</t>
  </si>
  <si>
    <t>A Gobiernos Autónomos Descentralizados Parroquiales Rurales por la aplicación del Modelo de Equidad Territorial</t>
  </si>
  <si>
    <t>A Gobiernos Autónomos Descentralizados Provinciales por asumir la Competencia de Riego y Drenaje</t>
  </si>
  <si>
    <t>A  Gobiernos  Autónomos  Descentralizados  Metropolitanos  y  Municipales  por  asumir  la  Competencia  de  Tránsito,
Transporte Terrestre y Seguridad Vial</t>
  </si>
  <si>
    <t>A Gobiernos Autónomos Descentralizados Metropolitanos y Municipales por asumir la Competencia para Preservar el
Patrimonio Arquitectónico y Cultural</t>
  </si>
  <si>
    <t>Contribuciones 40% Pensiones Pagadas por el Seguro General</t>
  </si>
  <si>
    <t>Contribución 40% Pensiones Riesgos del Trabajo</t>
  </si>
  <si>
    <t>Financiamiento Seguro Social Campesino 30% del 1% de Sueldos y Salarios</t>
  </si>
  <si>
    <t>Contribuciones 40% Pensiones Seguro Social Campesino</t>
  </si>
  <si>
    <t>Aporte Anual Seguro Social Campesino</t>
  </si>
  <si>
    <t>Reservas Matemáticas</t>
  </si>
  <si>
    <t>Asignaciones del Estado para el pago de Pensiones del ISSFA</t>
  </si>
  <si>
    <t>Pensiones a Cargo del Estado Pagadas por el ISSFA</t>
  </si>
  <si>
    <t>Asignaciones del Estado para el pago de Pensiones del ISSPOL</t>
  </si>
  <si>
    <t>Pensiones a Cargo del Estado pagadas por el ISSPOL</t>
  </si>
  <si>
    <t>Reconocimiento de Pago de Pensiones a Héroes y Heroínas Nacionales</t>
  </si>
  <si>
    <t>Ley 2004-39 Incremento de las Pensiones Jubilares del IESS</t>
  </si>
  <si>
    <t>Pensiones del Seguro Adicional del  Magisterio Fiscal</t>
  </si>
  <si>
    <t>A la Seguridad Social por Subsidio del Porcentaje de la Aportación Individual de las Personas que Realizan Trabajo
no Remunerado del Hogar</t>
  </si>
  <si>
    <t>A la Seguridad Social como Aporte del Estado por el Trabajo Juvenil</t>
  </si>
  <si>
    <t>Reconocimiento  a  los  ex  combatientes  no  remunerados,  ni  pensionados,  que  se  encuentren  en  situación  de
vulnerabilidad ISSFA</t>
  </si>
  <si>
    <t>Convenios Internacionales para la Seguridad Social</t>
  </si>
  <si>
    <t>A Usuarios con Enfermedades Catastróficas Beneficiarios de Cobertura Internacional</t>
  </si>
  <si>
    <t>Convenio de Cooperación Técnica Internacional</t>
  </si>
  <si>
    <t>Asignación a Distribuir para Transferencias y Donaciones Corrientes</t>
  </si>
  <si>
    <t>Subsidios por Antigüedad</t>
  </si>
  <si>
    <t>Remuneración Unificada para Pasantes</t>
  </si>
  <si>
    <t>Servicio de Implementación de Bancos de Información</t>
  </si>
  <si>
    <t>Servicio de Incineración de Documentos Públicos, Sustancias Estupefacientes y Psicotrópicas, Bienes Defectuosos
o Caducados, Productos Agropecuarios Decomisados, Desechos de Laboratorio y Otros</t>
  </si>
  <si>
    <t>Edificios, Locales, Residencias y Cableado Estructurado (Mantenimiento, Reparación e Instalación)</t>
  </si>
  <si>
    <t>Mobiliarios (Instalación, Mantenimiento y Reparación)</t>
  </si>
  <si>
    <t>Instalación, Mantenimiento y Reparación de Bienes Deportivos</t>
  </si>
  <si>
    <t>Edificios, Locales, Residencias, Parqueaderos, Casilleros Judiciales y Bancarios (Arrendamiento)</t>
  </si>
  <si>
    <t>Bienes Bilógicos (Alquiler)</t>
  </si>
  <si>
    <t>Registro, Inscripción y Otros egresos previos a la aceptación para una Capacitación en el Exterior</t>
  </si>
  <si>
    <t>Insumos, Bienes y Materiales para la Producción de Programas de Radio y Televisión, Eventos Culturales, Artísticos
y Entretenimiento en General</t>
  </si>
  <si>
    <t>Ayudas Técnicas para Compensar Discapacidades</t>
  </si>
  <si>
    <t>Suministros para la defensa y seguridad pública</t>
  </si>
  <si>
    <t>Mobiliarios</t>
  </si>
  <si>
    <t>Herramientas y equipos menores</t>
  </si>
  <si>
    <t>Bienes Artísticos, Culturales, Bienes Deportivos y Símbolos Patrios</t>
  </si>
  <si>
    <t>Fondos de Reposición Cajas Chicas en Proyectos y Programas de Inversión</t>
  </si>
  <si>
    <t>Fondos Rotativos en Proyectos y Programas de Inversión</t>
  </si>
  <si>
    <t>A Entidades Descentralizadas y Autónomas (Transferencias para Inversión)</t>
  </si>
  <si>
    <t>Transferencias o Donaciones al  Sector Privado Financiero</t>
  </si>
  <si>
    <t>Transferencias o Donaciones al Sector Privado no Financiero</t>
  </si>
  <si>
    <t>Becas</t>
  </si>
  <si>
    <t>Bono de la Vivienda</t>
  </si>
  <si>
    <t>Transferencias al Sector Privado no Financiero para sustitución del gas licuado de petróleo</t>
  </si>
  <si>
    <t>Al  Exterior</t>
  </si>
  <si>
    <t>A Organismos Externos Partícipes del Fondo Ecuador – Venezuela para el Desarrollo</t>
  </si>
  <si>
    <t>Transferencias o Donaciones de Inversión al Sector Privado no Financiero</t>
  </si>
  <si>
    <t>Bono de Desnutrición Cero</t>
  </si>
  <si>
    <t>Incentivo Económico para Actividades Agropecuarias, Caza y Pesca</t>
  </si>
  <si>
    <t>Bono para Niños, Niñas y Adolescentes en Situación de Orfandad por Femicidio en inversión</t>
  </si>
  <si>
    <t>A Gobiernos Autónomos Descentralizados Provinciales y Régimen Especial de Galápagos por el Ejercicio de Nuevas
Competencias</t>
  </si>
  <si>
    <t>Vehículos</t>
  </si>
  <si>
    <t>Herramientas</t>
  </si>
  <si>
    <t>Bienes Artísticos y Culturales</t>
  </si>
  <si>
    <t>Bienes de Seguridad Nacional Estratégica</t>
  </si>
  <si>
    <t>Equipos Médicos</t>
  </si>
  <si>
    <t>Equipos Odontológicos</t>
  </si>
  <si>
    <t>Terrenos (Inmuebles)</t>
  </si>
  <si>
    <t>Edificios, Locales y Residencias (Inmuebles)</t>
  </si>
  <si>
    <t>Bienes Prefabricados (Inmuebles)</t>
  </si>
  <si>
    <t>Terrenos (Expropiación)</t>
  </si>
  <si>
    <t>Edificios, Locales y Residencias (Expropiación)</t>
  </si>
  <si>
    <t>Patentes, Derechos de Autor, Marcas Registradas y Derecho de Llave.</t>
  </si>
  <si>
    <t>Licencias Computacionales</t>
  </si>
  <si>
    <t>Sistemas de Información</t>
  </si>
  <si>
    <t>Páginas Web</t>
  </si>
  <si>
    <t>Bosques</t>
  </si>
  <si>
    <t>ALINEACIÓN OBJETIVO PDOT</t>
  </si>
  <si>
    <t>Actividades ingresadas en el POA 2022, por procesos de contratación realizados ese mismo año.</t>
  </si>
  <si>
    <t xml:space="preserve">Dirección/Coordinación  </t>
  </si>
  <si>
    <t>¿A qué objetivo del PDOT se alinea?</t>
  </si>
  <si>
    <t>Nombre de la Dependencia y/o unidad administrativa</t>
  </si>
  <si>
    <t>53.02.55</t>
  </si>
  <si>
    <t>Combustibles</t>
  </si>
  <si>
    <t>Servicios de Aseo, Lavado de Vestimenta de Trabajo, Fumigación, Desinfección, Limpieza de Instalaciones, manejo
de desechos contaminados, recuperación y clasificación de materiales reciclables
de desechos contaminados, recuperación y clasificación de materiales reciclables.</t>
  </si>
  <si>
    <t>PROVEER SERVICIOS DE AGUA POTABLE Y ALCANTARILLADO EN EL CANTÓN SANTA CRUZ, CONTRIBUYENDO EN EL MEJORAMIENTO DE LA CALIDAD DE VIDA DE LOS SANTACRUCEÑOS BAJO LOS PRINCIPIO DE EFICIENCIA, SOSTENIBILIDAD Y RESPONSABILIDAD MEDIO AMBIENTAL</t>
  </si>
  <si>
    <t xml:space="preserve">LLEGAR A SER UNA EMPRTESA PUBLICA CON GESTION SOSTENIBLE E INNOVADORA, LIDER EN LA PRESTACIÓN DE SERVICIOS PUBLICOS EN LA PROVINCIA  </t>
  </si>
  <si>
    <t>UNIDAD DE TALENTO HUMANO</t>
  </si>
  <si>
    <t xml:space="preserve">FONDOS PROPIOS </t>
  </si>
  <si>
    <t>Ampliar de la cobertura del sistema agua para consumo humano del cantón Santa Cruz</t>
  </si>
  <si>
    <t xml:space="preserve"> Incrementar la eficiencia en la gestión de la empresa, mediante el uso adecuado del
presupuesto y talento humano capacitado</t>
  </si>
  <si>
    <t>Garantizar la disponibilidad de recursos económicos para el cumplimiento de pago remuneraciones mensuales unificadas para los servidores de la EPMAPASC, E.P.</t>
  </si>
  <si>
    <t>Pago de remuneraciones al personal operativo y administrativo de la EPMAPASC,E.P.</t>
  </si>
  <si>
    <t>Devengado</t>
  </si>
  <si>
    <t>61.01.06</t>
  </si>
  <si>
    <t xml:space="preserve">Salarios Unificados </t>
  </si>
  <si>
    <t xml:space="preserve">Decima tercera remuneración </t>
  </si>
  <si>
    <t xml:space="preserve">Subsidio por antigüedad </t>
  </si>
  <si>
    <t xml:space="preserve">Subsidio por carga familiar </t>
  </si>
  <si>
    <t xml:space="preserve">ADMINISTRATIVO </t>
  </si>
  <si>
    <t>Administrar eficientemente los recursos humanos, materiales, financieros y tecnológicos, facilitando la ejecución de los procesos administrativos, técnicos y operativos de la empresa.</t>
  </si>
  <si>
    <t>Incrementar la eficiencia en la gestión de la empresa, mediante el uso adecuado del presupuesto y talento humano capacitado.</t>
  </si>
  <si>
    <t xml:space="preserve">Consumo de energía electríca </t>
  </si>
  <si>
    <t xml:space="preserve">Pago de planillas mensuales </t>
  </si>
  <si>
    <t>Planillas mensuales</t>
  </si>
  <si>
    <t xml:space="preserve">Telecomunicaciones </t>
  </si>
  <si>
    <t xml:space="preserve">Planillas por consumo </t>
  </si>
  <si>
    <t xml:space="preserve">Combustibles </t>
  </si>
  <si>
    <t xml:space="preserve">Emisiones de ordenes de pago </t>
  </si>
  <si>
    <t xml:space="preserve">Ordenes de pago </t>
  </si>
  <si>
    <t xml:space="preserve">TOTAL </t>
  </si>
  <si>
    <t xml:space="preserve">Nombre del proceso de contratación pública </t>
  </si>
  <si>
    <t>Contratación de servidor VPS para respaldo de sistema de Gestión comercial de la EPMAPASC,E.P.</t>
  </si>
  <si>
    <t>Contratación del servicio de conexión a internet para las oficinas de la EPMAPASC,E.P.</t>
  </si>
  <si>
    <t xml:space="preserve">Emisión de informe técnico </t>
  </si>
  <si>
    <t xml:space="preserve">Factura del servicio contratado </t>
  </si>
  <si>
    <t xml:space="preserve">Informe de satisfacción del servicio contratado </t>
  </si>
  <si>
    <t>Contratación del Sistema de Gestión Documental E-Doc – Renovación de Dominio y Correo Electrónico”.</t>
  </si>
  <si>
    <t>Contratación de licencia para control de asistencia  y permanencia del personal de la EPMAPASC, E.P.</t>
  </si>
  <si>
    <t>Vestuario, lenceria, prendas de protección y accesorios para unifromes del personal de protecciín, vigilancia y seguridad</t>
  </si>
  <si>
    <t xml:space="preserve">Informe de satisfacción de la adquisición </t>
  </si>
  <si>
    <t xml:space="preserve">Factura  emitida de la adquisición realizada </t>
  </si>
  <si>
    <t>Entregar uniformes   al personal administrativo y operativo de la EPMAPASC, E.P.</t>
  </si>
  <si>
    <t>Adquisición de prendas y equipos de protección personal para los funcionarios de la EPMAPASC,E.P.</t>
  </si>
  <si>
    <t xml:space="preserve">Seguros </t>
  </si>
  <si>
    <t xml:space="preserve">Poliza de seguros </t>
  </si>
  <si>
    <t xml:space="preserve">Factura emitida del servicio contratado </t>
  </si>
  <si>
    <t>57.02.01</t>
  </si>
  <si>
    <t xml:space="preserve"> Contratación de Póliza de Seguros para los Bienes de la EPMAPASC,E.P.</t>
  </si>
  <si>
    <t>Contratar una póliza tipo Blanket para todo el personal de la EPMAPASC, E.P., y un seguro de vida para el personal operativo.</t>
  </si>
  <si>
    <t xml:space="preserve">Accesorios e Insumos químicos y orgánicos </t>
  </si>
  <si>
    <t xml:space="preserve">Factura emitida de la adquisición realizada </t>
  </si>
  <si>
    <t>Adquisición de Materiales y Reactivos para el Laboratorio de Calidad de Agua de la EPMAPASC,E.P.</t>
  </si>
  <si>
    <t>Adquisición de Hipoclorito de calcio granular al 70% para desinfecciónndel agua que se distribuye en el cantón Santa Cruz</t>
  </si>
  <si>
    <t xml:space="preserve">Material de limpieza </t>
  </si>
  <si>
    <t xml:space="preserve">Suministros de oficina </t>
  </si>
  <si>
    <t xml:space="preserve">Materiales de Oficina </t>
  </si>
  <si>
    <t>Adquisición de Suministros de oficina para la EPMAPASC,E.P.</t>
  </si>
  <si>
    <t>Adquisición de materiales de limpieza y aseo para las oficinas de la EPMAPASC,E.P.</t>
  </si>
  <si>
    <t xml:space="preserve">CALIDAD DE AGUA </t>
  </si>
  <si>
    <t xml:space="preserve">MANTENIMIENTO Y OPERACIÓN </t>
  </si>
  <si>
    <t>Dotar de servicios básicos de calidad a la poblacion del cantón Santa Cruz.</t>
  </si>
  <si>
    <t>Maximizar la disponibilidad de maquinaria y equipo para la producción de agua potable, preservar el valor de las instalaciones, minimizando el uso y el deterioro, en la forma más económica posible.</t>
  </si>
  <si>
    <t xml:space="preserve">Repuestos y Accesorios </t>
  </si>
  <si>
    <t xml:space="preserve">Maquinaria y Equipo </t>
  </si>
  <si>
    <t xml:space="preserve">Maquinaria y equipos </t>
  </si>
  <si>
    <t>Adquisición de Maquinaria y Equipos para la EPMAPASC,E.P.</t>
  </si>
  <si>
    <t>Insumos,MaterialesySuministrosparaConstrucción,Electricidad,Plomería,Carpintería,SeñalizaciónVial,Navegación, Contra Incendios y Placas</t>
  </si>
  <si>
    <t>Servicio de mantenimiento de vehículos de la EPMAPASC,E.P.</t>
  </si>
  <si>
    <t>Mantenimiento de maleza de los sistemas de la EPMAPASC,E.P.</t>
  </si>
  <si>
    <t xml:space="preserve">Ordenes de pago del SRI </t>
  </si>
  <si>
    <t xml:space="preserve">Comprobantes de impresión </t>
  </si>
  <si>
    <t>67.01.02</t>
  </si>
  <si>
    <t xml:space="preserve">Tasas generales impuestos contribuciones, permisos, licencias y patentes </t>
  </si>
  <si>
    <t>Tasas generales impuestos contribuciones, permisos, licencias y patentes</t>
  </si>
  <si>
    <t xml:space="preserve">Materiales de impresión y fotografia </t>
  </si>
  <si>
    <t xml:space="preserve">Materiales de impresión </t>
  </si>
  <si>
    <t>Adquisición de formularios de solicitud de bienes y suministros y formulario de despacho de combustible para la EPMAPASC,E.P.</t>
  </si>
  <si>
    <t>Que haya una baja recaudación</t>
  </si>
  <si>
    <t>Que no se ejecute a tiempo</t>
  </si>
  <si>
    <t xml:space="preserve">Que no haya fondos disponbles o haya desabastecimiento, de combustible </t>
  </si>
  <si>
    <t>La  logistica de la parte continental</t>
  </si>
  <si>
    <t>La  logistica de la parte continental y la variación de l os precios.</t>
  </si>
  <si>
    <t>Disponibilidad de dinero y la  logistica de la parte continental</t>
  </si>
  <si>
    <t xml:space="preserve">Mantenimiento del sistema de bombeo La Camiseta </t>
  </si>
  <si>
    <t>Mantenimiento  del sistema  de bombeo La Camiseta</t>
  </si>
  <si>
    <t>Adquisición de materiales para el Mantenimiento  del sistema  de bombeo La Camiseta</t>
  </si>
  <si>
    <t xml:space="preserve">Mantenimiento de las tomas de agua para tanqueros </t>
  </si>
  <si>
    <t>7.5.05.01.02</t>
  </si>
  <si>
    <t>7.5.05.01.03</t>
  </si>
  <si>
    <t>Adquisición de materiales para el Mantenimiento  de las Tomas de agua  para tanqueros</t>
  </si>
  <si>
    <t xml:space="preserve">COMPENSACIÓN POR VACACIONES NO GOZADAS </t>
  </si>
  <si>
    <t>Costas Judiciales</t>
  </si>
  <si>
    <t>Legalización de escrituras de terrenos</t>
  </si>
  <si>
    <t>Escrituras</t>
  </si>
  <si>
    <t>Escrituras Notariadas</t>
  </si>
  <si>
    <t>Adquisición de herramientas para trabajos varios del personal operativo</t>
  </si>
  <si>
    <t>Adquisición de repisas para el área de bodega</t>
  </si>
  <si>
    <t>Mantenimiento  de tomas de agua para tanqueros</t>
  </si>
  <si>
    <t>Terrenos (mantenimiento)</t>
  </si>
  <si>
    <t>Lubricantes</t>
  </si>
  <si>
    <t>Adquisición  de filtros y aceites</t>
  </si>
  <si>
    <t>Contratación del sistema de mantenimiento del sistema de gestión comercial</t>
  </si>
  <si>
    <t>Adquisición de combustibles para los vehículos de la EPMAPASC, E.P.</t>
  </si>
  <si>
    <t>Factura emitida del proceso de cargue y descargue de combustible</t>
  </si>
  <si>
    <t xml:space="preserve">Informe de la mabriobra realizada </t>
  </si>
  <si>
    <t>Almacenamiento y Embalaje</t>
  </si>
  <si>
    <t>Contratación de servicio para la carga de extintores</t>
  </si>
  <si>
    <t>Informe de satisfacción</t>
  </si>
  <si>
    <t>Mantenimiento y reparación de equipos y sistemas informáticos</t>
  </si>
  <si>
    <t xml:space="preserve">Informe del mantenimiento realizado </t>
  </si>
  <si>
    <t>Mantenimiento de las instalaciones de la EPMAPASC,E.P.</t>
  </si>
  <si>
    <t>Pago de pasajes</t>
  </si>
  <si>
    <t>Pago de viáticos y Subsistencias</t>
  </si>
  <si>
    <t>Comisiones Bancarias</t>
  </si>
  <si>
    <t>Pago por servicio de comisiones al banco</t>
  </si>
  <si>
    <t>57.02.03</t>
  </si>
  <si>
    <t>Renuncia Voluntaria</t>
  </si>
  <si>
    <t>Compensación por desahucio</t>
  </si>
  <si>
    <t>c</t>
  </si>
  <si>
    <t>g</t>
  </si>
  <si>
    <t>Mantenimiento del mobiliario</t>
  </si>
  <si>
    <t>Informe de mantenimiento de maquinaria y equipo</t>
  </si>
  <si>
    <t>Contratación de servicios de mantenimiento de maquinaria y equipo</t>
  </si>
  <si>
    <t>Comisiones al Banco</t>
  </si>
  <si>
    <t>Informe del mantenimiento del sistema de gestión comercial</t>
  </si>
  <si>
    <t>57.02.06</t>
  </si>
  <si>
    <t>Contratación de servicios para el mantenimiento de los equipos informáticos</t>
  </si>
  <si>
    <t>pago por compensación de vacaciones no gozadas</t>
  </si>
  <si>
    <t>Capacitaciones realizadas al personal de la Empresa</t>
  </si>
  <si>
    <t>Informe del mantenimiento</t>
  </si>
  <si>
    <t>Informe de la reparación y mantenimiento</t>
  </si>
  <si>
    <t>Contratación del servicio de movilización para cargue y descargue de combustible</t>
  </si>
  <si>
    <t xml:space="preserve">Horas Extras </t>
  </si>
  <si>
    <t>Compensación por vacaciones no gozadas</t>
  </si>
  <si>
    <t>Capacitación</t>
  </si>
  <si>
    <t>Adquisición de toners, kit de mantenimientos para las impresoras de la EPMAPASC,E.P.</t>
  </si>
  <si>
    <t xml:space="preserve">Elaborado Por: Lcda. María José Castro Renteria </t>
  </si>
  <si>
    <t xml:space="preserve">Cargo: Analista Administrativa y Contratación Pública </t>
  </si>
  <si>
    <t>Revisado por:  Ing. NoemÍ Pérez Ortega</t>
  </si>
  <si>
    <t xml:space="preserve">Cargo: Coordinadora Administrativa Financiera </t>
  </si>
  <si>
    <t xml:space="preserve">Autorizado por:  Ing. Delfo Tobar V. </t>
  </si>
  <si>
    <t xml:space="preserve">Cargo: Gerente General ( e) </t>
  </si>
  <si>
    <t>EMPRESA PÚBLICA MUNICIPAL DE AGUA POTABLE Y ALCANTARILLADO DE SANTA CRUZ, E.P.</t>
  </si>
  <si>
    <t xml:space="preserve">Capacitación </t>
  </si>
  <si>
    <t xml:space="preserve">Que no se obtenga la autorización correspondiente </t>
  </si>
  <si>
    <t xml:space="preserve">Roles de pago mensuales </t>
  </si>
  <si>
    <t xml:space="preserve">Informe de paz y salvo </t>
  </si>
  <si>
    <t xml:space="preserve">hoja de paz y salvo </t>
  </si>
  <si>
    <t xml:space="preserve">certificados de aprobaciòn </t>
  </si>
  <si>
    <t xml:space="preserve">Informe de Talento Humano </t>
  </si>
  <si>
    <t xml:space="preserve">Detalle emitido por Talento Humano </t>
  </si>
  <si>
    <t xml:space="preserve">factura de la adquisición realizada </t>
  </si>
  <si>
    <t xml:space="preserve">detalle bancario </t>
  </si>
  <si>
    <t xml:space="preserve">Adquisición de repuestos y accesorios para el equipo automotor para la EPMAPASC,E.P. </t>
  </si>
  <si>
    <t>Adquisición de Insumos,MaterialesySuministrosparaConstrucción,Electricidad,Plomería,Carpintería,SeñalizaciónVial,Navegación, Contra Incendios y Placas para la EPMAPASC,E.P.</t>
  </si>
  <si>
    <t xml:space="preserve">Contratación del Servicio de capacitación para
el personal administrativo y operativo
</t>
  </si>
  <si>
    <t>Contratación del servicio de mantenimiento del camión azul placa WEA0100</t>
  </si>
  <si>
    <t>Adquisición de sistema de cámaras de seguridad para las instalaciones de la EPMAPASC,E.P.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</si>
</sst>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#,##0.00\ &quot;€&quot;_);[Red]\(#,##0.00\ &quot;€&quot;\)"/>
    <numFmt numFmtId="169" formatCode="_-[$$-409]* #,##0.00_ ;_-[$$-409]* \-#,##0.00\ ;_-[$$-409]* &quot;-&quot;??_ ;_-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color theme="9" tint="-0.499984740745262"/>
      <name val="Arial"/>
      <family val="2"/>
    </font>
    <font>
      <b/>
      <sz val="9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54"/>
      <name val="Calibri"/>
      <family val="2"/>
    </font>
    <font>
      <b/>
      <sz val="9"/>
      <color indexed="8"/>
      <name val="Calibri"/>
      <family val="2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167" fontId="3" fillId="2" borderId="5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7" fontId="3" fillId="2" borderId="4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167" fontId="3" fillId="2" borderId="8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3" applyNumberFormat="1" applyFont="1" applyFill="1" applyBorder="1" applyAlignment="1">
      <alignment horizontal="center" vertical="center" wrapText="1"/>
    </xf>
    <xf numFmtId="0" fontId="14" fillId="2" borderId="2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6" xfId="0" applyFont="1" applyBorder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7" fontId="3" fillId="2" borderId="14" xfId="0" applyNumberFormat="1" applyFont="1" applyFill="1" applyBorder="1" applyAlignment="1">
      <alignment horizontal="center" vertical="center" wrapText="1"/>
    </xf>
    <xf numFmtId="167" fontId="8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44" fontId="4" fillId="3" borderId="1" xfId="1" applyFont="1" applyFill="1" applyBorder="1" applyAlignment="1">
      <alignment wrapText="1"/>
    </xf>
    <xf numFmtId="44" fontId="4" fillId="4" borderId="1" xfId="1" applyFont="1" applyFill="1" applyBorder="1" applyAlignment="1">
      <alignment wrapText="1"/>
    </xf>
    <xf numFmtId="0" fontId="0" fillId="5" borderId="0" xfId="0" applyFill="1"/>
    <xf numFmtId="0" fontId="0" fillId="5" borderId="1" xfId="0" applyFill="1" applyBorder="1"/>
    <xf numFmtId="44" fontId="4" fillId="6" borderId="1" xfId="1" applyFont="1" applyFill="1" applyBorder="1" applyAlignment="1">
      <alignment wrapText="1"/>
    </xf>
    <xf numFmtId="166" fontId="0" fillId="0" borderId="0" xfId="0" applyNumberFormat="1"/>
    <xf numFmtId="0" fontId="0" fillId="3" borderId="0" xfId="0" applyFill="1"/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 applyProtection="1">
      <alignment horizontal="left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/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167" fontId="3" fillId="2" borderId="13" xfId="0" applyNumberFormat="1" applyFont="1" applyFill="1" applyBorder="1" applyAlignment="1">
      <alignment horizontal="center" vertical="center" wrapText="1"/>
    </xf>
    <xf numFmtId="167" fontId="3" fillId="2" borderId="1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7" fontId="3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4" fillId="5" borderId="1" xfId="1" applyFont="1" applyFill="1" applyBorder="1" applyAlignment="1">
      <alignment horizontal="center" vertical="center" wrapText="1"/>
    </xf>
    <xf numFmtId="44" fontId="0" fillId="5" borderId="1" xfId="0" applyNumberFormat="1" applyFill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2" applyFont="1" applyAlignment="1">
      <alignment horizontal="center" vertical="center" wrapText="1"/>
    </xf>
    <xf numFmtId="169" fontId="4" fillId="5" borderId="1" xfId="0" applyNumberFormat="1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44" fontId="4" fillId="7" borderId="1" xfId="1" applyFont="1" applyFill="1" applyBorder="1" applyAlignment="1" applyProtection="1">
      <alignment horizontal="center" vertical="center" wrapText="1"/>
      <protection hidden="1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1" xfId="1" applyFont="1" applyFill="1" applyBorder="1" applyAlignment="1" applyProtection="1">
      <alignment horizontal="center" vertical="center" wrapText="1"/>
      <protection hidden="1"/>
    </xf>
    <xf numFmtId="44" fontId="4" fillId="8" borderId="1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/>
    </xf>
    <xf numFmtId="44" fontId="4" fillId="5" borderId="1" xfId="1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3" fontId="3" fillId="2" borderId="15" xfId="2" applyFont="1" applyFill="1" applyBorder="1" applyAlignment="1">
      <alignment horizontal="center" vertical="center" wrapText="1"/>
    </xf>
    <xf numFmtId="43" fontId="3" fillId="2" borderId="13" xfId="2" applyFont="1" applyFill="1" applyBorder="1" applyAlignment="1">
      <alignment horizontal="center" vertical="center" wrapText="1"/>
    </xf>
    <xf numFmtId="43" fontId="3" fillId="2" borderId="14" xfId="2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17" xfId="0" applyNumberFormat="1" applyFont="1" applyFill="1" applyBorder="1" applyAlignment="1">
      <alignment horizontal="center" vertical="center" wrapText="1"/>
    </xf>
    <xf numFmtId="167" fontId="3" fillId="2" borderId="19" xfId="0" applyNumberFormat="1" applyFont="1" applyFill="1" applyBorder="1" applyAlignment="1">
      <alignment horizontal="center" vertical="center" wrapText="1"/>
    </xf>
    <xf numFmtId="167" fontId="3" fillId="2" borderId="15" xfId="0" applyNumberFormat="1" applyFont="1" applyFill="1" applyBorder="1" applyAlignment="1">
      <alignment horizontal="center" vertical="center" wrapText="1"/>
    </xf>
    <xf numFmtId="167" fontId="3" fillId="2" borderId="13" xfId="0" applyNumberFormat="1" applyFont="1" applyFill="1" applyBorder="1" applyAlignment="1">
      <alignment horizontal="center" vertical="center" wrapText="1"/>
    </xf>
    <xf numFmtId="167" fontId="3" fillId="2" borderId="16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44" fontId="4" fillId="5" borderId="3" xfId="1" applyFont="1" applyFill="1" applyBorder="1" applyAlignment="1" applyProtection="1">
      <alignment horizontal="center" vertical="center" wrapText="1"/>
      <protection hidden="1"/>
    </xf>
    <xf numFmtId="44" fontId="4" fillId="5" borderId="6" xfId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/>
    </xf>
  </cellXfs>
  <cellStyles count="7">
    <cellStyle name="Encabezado 4" xfId="3" builtinId="19"/>
    <cellStyle name="Millares" xfId="2" builtinId="3"/>
    <cellStyle name="Millares 2" xfId="5"/>
    <cellStyle name="Moneda" xfId="1" builtinId="4"/>
    <cellStyle name="Moneda 2" xfId="6"/>
    <cellStyle name="Moneda 2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</xdr:rowOff>
    </xdr:from>
    <xdr:to>
      <xdr:col>0</xdr:col>
      <xdr:colOff>1524000</xdr:colOff>
      <xdr:row>1</xdr:row>
      <xdr:rowOff>38101</xdr:rowOff>
    </xdr:to>
    <xdr:pic>
      <xdr:nvPicPr>
        <xdr:cNvPr id="2" name="Picture 10" descr="A picture containing drawing, shirt&#10;&#10;Description automatically generated">
          <a:extLst>
            <a:ext uri="{FF2B5EF4-FFF2-40B4-BE49-F238E27FC236}">
              <a16:creationId xmlns:a16="http://schemas.microsoft.com/office/drawing/2014/main" id="{563FB16C-E704-4097-89AE-26405C7F4A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"/>
          <a:ext cx="13589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topLeftCell="S8" zoomScale="80" zoomScaleNormal="80" workbookViewId="0">
      <pane ySplit="1" topLeftCell="A9" activePane="bottomLeft" state="frozen"/>
      <selection activeCell="U8" sqref="U8"/>
      <selection pane="bottomLeft" activeCell="Y61" sqref="Y61"/>
    </sheetView>
  </sheetViews>
  <sheetFormatPr baseColWidth="10" defaultRowHeight="14.4"/>
  <cols>
    <col min="1" max="1" width="26.6640625" style="63" customWidth="1"/>
    <col min="2" max="2" width="13.6640625" style="63" hidden="1" customWidth="1"/>
    <col min="3" max="3" width="13.5546875" style="63" hidden="1" customWidth="1"/>
    <col min="4" max="4" width="12.6640625" style="63" customWidth="1"/>
    <col min="5" max="5" width="14.44140625" style="63" customWidth="1"/>
    <col min="6" max="6" width="19.33203125" style="63" customWidth="1"/>
    <col min="7" max="7" width="25.77734375" style="63" customWidth="1"/>
    <col min="8" max="8" width="27.6640625" style="63" customWidth="1"/>
    <col min="9" max="9" width="20.5546875" style="63" bestFit="1" customWidth="1"/>
    <col min="10" max="10" width="20.6640625" style="63" hidden="1" customWidth="1"/>
    <col min="11" max="11" width="28.109375" style="63" bestFit="1" customWidth="1"/>
    <col min="12" max="12" width="30.6640625" style="63" bestFit="1" customWidth="1"/>
    <col min="13" max="13" width="29.88671875" bestFit="1" customWidth="1"/>
    <col min="14" max="14" width="29.44140625" hidden="1" customWidth="1"/>
    <col min="15" max="15" width="18.88671875" style="63" bestFit="1" customWidth="1"/>
    <col min="16" max="16" width="42.6640625" style="63" bestFit="1" customWidth="1"/>
    <col min="17" max="17" width="14.5546875" style="63" bestFit="1" customWidth="1"/>
    <col min="20" max="20" width="17.5546875" customWidth="1"/>
    <col min="21" max="21" width="28.109375" style="63" bestFit="1" customWidth="1"/>
    <col min="22" max="22" width="16" style="63" hidden="1" customWidth="1"/>
    <col min="23" max="24" width="28.109375" style="63" hidden="1" customWidth="1"/>
    <col min="25" max="25" width="30.88671875" style="63" bestFit="1" customWidth="1"/>
    <col min="26" max="26" width="11.44140625" style="63" customWidth="1"/>
    <col min="27" max="36" width="11.5546875" style="63"/>
    <col min="37" max="37" width="16.109375" style="63" customWidth="1"/>
    <col min="38" max="38" width="14.109375" style="63" customWidth="1"/>
    <col min="39" max="40" width="0" style="63" hidden="1" customWidth="1"/>
    <col min="41" max="41" width="11.5546875" style="63"/>
    <col min="42" max="42" width="16.44140625" style="63" customWidth="1"/>
  </cols>
  <sheetData>
    <row r="1" spans="1:43" ht="40.200000000000003" customHeight="1">
      <c r="A1" s="115" t="s">
        <v>1047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</row>
    <row r="3" spans="1:43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3">
      <c r="A4" s="68" t="s">
        <v>137</v>
      </c>
      <c r="B4" s="101" t="s">
        <v>909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"/>
    </row>
    <row r="5" spans="1:43">
      <c r="A5" s="69" t="s">
        <v>1</v>
      </c>
      <c r="B5" s="101" t="s">
        <v>910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"/>
    </row>
    <row r="6" spans="1:43" ht="15" thickBot="1">
      <c r="E6" s="70"/>
      <c r="F6" s="70"/>
      <c r="G6" s="62"/>
      <c r="H6" s="62"/>
      <c r="I6" s="62"/>
      <c r="J6" s="62"/>
      <c r="K6" s="62"/>
      <c r="L6" s="62"/>
      <c r="M6" s="3"/>
      <c r="N6" s="3"/>
      <c r="O6" s="62"/>
      <c r="P6" s="62"/>
      <c r="Q6" s="62"/>
      <c r="R6" s="3"/>
      <c r="S6" s="3"/>
      <c r="T6" s="3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80"/>
      <c r="AL6" s="80"/>
      <c r="AM6" s="80"/>
      <c r="AN6" s="62"/>
      <c r="AO6" s="62"/>
    </row>
    <row r="7" spans="1:43" ht="15" thickBot="1">
      <c r="E7" s="4"/>
      <c r="F7" s="4"/>
      <c r="G7" s="4"/>
      <c r="W7" s="109" t="s">
        <v>2</v>
      </c>
      <c r="X7" s="110"/>
      <c r="Y7" s="111"/>
      <c r="Z7" s="106" t="s">
        <v>28</v>
      </c>
      <c r="AA7" s="103" t="s">
        <v>3</v>
      </c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5"/>
      <c r="AM7" s="19"/>
      <c r="AN7" s="106" t="s">
        <v>4</v>
      </c>
      <c r="AO7" s="106" t="s">
        <v>42</v>
      </c>
      <c r="AP7" s="61"/>
    </row>
    <row r="8" spans="1:43" ht="41.4" thickBot="1">
      <c r="A8" s="5" t="s">
        <v>903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901</v>
      </c>
      <c r="G8" s="6" t="s">
        <v>10</v>
      </c>
      <c r="H8" s="6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  <c r="O8" s="9" t="s">
        <v>18</v>
      </c>
      <c r="P8" s="10" t="s">
        <v>19</v>
      </c>
      <c r="Q8" s="10" t="s">
        <v>20</v>
      </c>
      <c r="R8" s="8" t="s">
        <v>21</v>
      </c>
      <c r="S8" s="8" t="s">
        <v>22</v>
      </c>
      <c r="T8" s="8" t="s">
        <v>23</v>
      </c>
      <c r="U8" s="20" t="s">
        <v>24</v>
      </c>
      <c r="V8" s="72" t="s">
        <v>25</v>
      </c>
      <c r="W8" s="36" t="s">
        <v>26</v>
      </c>
      <c r="X8" s="60" t="s">
        <v>27</v>
      </c>
      <c r="Y8" s="60" t="s">
        <v>935</v>
      </c>
      <c r="Z8" s="108"/>
      <c r="AA8" s="17" t="s">
        <v>29</v>
      </c>
      <c r="AB8" s="14" t="s">
        <v>30</v>
      </c>
      <c r="AC8" s="14" t="s">
        <v>31</v>
      </c>
      <c r="AD8" s="14" t="s">
        <v>32</v>
      </c>
      <c r="AE8" s="14" t="s">
        <v>33</v>
      </c>
      <c r="AF8" s="14" t="s">
        <v>34</v>
      </c>
      <c r="AG8" s="14" t="s">
        <v>35</v>
      </c>
      <c r="AH8" s="14" t="s">
        <v>36</v>
      </c>
      <c r="AI8" s="14" t="s">
        <v>37</v>
      </c>
      <c r="AJ8" s="14" t="s">
        <v>38</v>
      </c>
      <c r="AK8" s="14" t="s">
        <v>39</v>
      </c>
      <c r="AL8" s="20" t="s">
        <v>40</v>
      </c>
      <c r="AM8" s="21" t="s">
        <v>41</v>
      </c>
      <c r="AN8" s="107"/>
      <c r="AO8" s="107"/>
      <c r="AP8" s="21" t="s">
        <v>43</v>
      </c>
    </row>
    <row r="9" spans="1:43" s="40" customFormat="1" ht="61.2">
      <c r="A9" s="7" t="s">
        <v>905</v>
      </c>
      <c r="B9" s="7" t="s">
        <v>44</v>
      </c>
      <c r="C9" s="7" t="s">
        <v>45</v>
      </c>
      <c r="D9" s="7" t="s">
        <v>46</v>
      </c>
      <c r="E9" s="7" t="s">
        <v>47</v>
      </c>
      <c r="F9" s="7" t="s">
        <v>904</v>
      </c>
      <c r="G9" s="7" t="s">
        <v>48</v>
      </c>
      <c r="H9" s="7" t="s">
        <v>49</v>
      </c>
      <c r="I9" s="11" t="s">
        <v>50</v>
      </c>
      <c r="J9" s="11" t="s">
        <v>51</v>
      </c>
      <c r="K9" s="11" t="s">
        <v>902</v>
      </c>
      <c r="L9" s="11" t="s">
        <v>52</v>
      </c>
      <c r="M9" s="11" t="s">
        <v>53</v>
      </c>
      <c r="N9" s="11" t="s">
        <v>54</v>
      </c>
      <c r="O9" s="11" t="s">
        <v>55</v>
      </c>
      <c r="P9" s="11" t="s">
        <v>56</v>
      </c>
      <c r="Q9" s="11" t="s">
        <v>57</v>
      </c>
      <c r="R9" s="11" t="s">
        <v>58</v>
      </c>
      <c r="S9" s="11" t="s">
        <v>59</v>
      </c>
      <c r="T9" s="11" t="s">
        <v>23</v>
      </c>
      <c r="U9" s="15" t="s">
        <v>60</v>
      </c>
      <c r="V9" s="37"/>
      <c r="W9" s="37"/>
      <c r="X9" s="37"/>
      <c r="Y9" s="37"/>
      <c r="Z9" s="37" t="s">
        <v>61</v>
      </c>
      <c r="AA9" s="18" t="s">
        <v>62</v>
      </c>
      <c r="AB9" s="18" t="s">
        <v>62</v>
      </c>
      <c r="AC9" s="18" t="s">
        <v>62</v>
      </c>
      <c r="AD9" s="18" t="s">
        <v>62</v>
      </c>
      <c r="AE9" s="18" t="s">
        <v>62</v>
      </c>
      <c r="AF9" s="18" t="s">
        <v>62</v>
      </c>
      <c r="AG9" s="18" t="s">
        <v>62</v>
      </c>
      <c r="AH9" s="18" t="s">
        <v>62</v>
      </c>
      <c r="AI9" s="18" t="s">
        <v>62</v>
      </c>
      <c r="AJ9" s="18" t="s">
        <v>62</v>
      </c>
      <c r="AK9" s="18" t="s">
        <v>62</v>
      </c>
      <c r="AL9" s="18" t="s">
        <v>62</v>
      </c>
      <c r="AM9" s="15" t="s">
        <v>63</v>
      </c>
      <c r="AN9" s="15" t="s">
        <v>917</v>
      </c>
      <c r="AO9" s="15" t="s">
        <v>64</v>
      </c>
      <c r="AP9" s="15" t="s">
        <v>65</v>
      </c>
    </row>
    <row r="10" spans="1:43" s="45" customFormat="1" ht="66.599999999999994" customHeight="1">
      <c r="A10" s="59" t="s">
        <v>911</v>
      </c>
      <c r="B10" s="59"/>
      <c r="C10" s="59"/>
      <c r="D10" s="59" t="s">
        <v>912</v>
      </c>
      <c r="E10" s="59" t="s">
        <v>126</v>
      </c>
      <c r="F10" s="59" t="s">
        <v>913</v>
      </c>
      <c r="G10" s="59" t="s">
        <v>914</v>
      </c>
      <c r="H10" s="59" t="s">
        <v>915</v>
      </c>
      <c r="I10" s="59" t="s">
        <v>916</v>
      </c>
      <c r="J10" s="59"/>
      <c r="K10" s="59" t="s">
        <v>80</v>
      </c>
      <c r="L10" s="59" t="s">
        <v>1050</v>
      </c>
      <c r="M10" s="59" t="s">
        <v>1050</v>
      </c>
      <c r="N10" s="50"/>
      <c r="O10" s="59" t="s">
        <v>81</v>
      </c>
      <c r="P10" s="59" t="s">
        <v>982</v>
      </c>
      <c r="Q10" s="59" t="s">
        <v>82</v>
      </c>
      <c r="R10" s="51">
        <v>51</v>
      </c>
      <c r="S10" s="52" t="s">
        <v>138</v>
      </c>
      <c r="T10" s="54" t="str">
        <f>+VLOOKUP(S10,Filtros!$G$8:$H$468,2,FALSE)</f>
        <v>Remuneraciones Unificadas</v>
      </c>
      <c r="U10" s="75">
        <v>125126.39999999999</v>
      </c>
      <c r="V10" s="75"/>
      <c r="W10" s="75"/>
      <c r="X10" s="75"/>
      <c r="Y10" s="75"/>
      <c r="Z10" s="75">
        <v>125126.39999999999</v>
      </c>
      <c r="AA10" s="75">
        <v>10427.200000000001</v>
      </c>
      <c r="AB10" s="75">
        <v>10427.200000000001</v>
      </c>
      <c r="AC10" s="75">
        <v>10427.200000000001</v>
      </c>
      <c r="AD10" s="75">
        <v>10427.200000000001</v>
      </c>
      <c r="AE10" s="75">
        <v>10427.200000000001</v>
      </c>
      <c r="AF10" s="75">
        <v>10427.200000000001</v>
      </c>
      <c r="AG10" s="75">
        <v>10427.200000000001</v>
      </c>
      <c r="AH10" s="75">
        <v>10427.200000000001</v>
      </c>
      <c r="AI10" s="75">
        <v>10427.200000000001</v>
      </c>
      <c r="AJ10" s="75">
        <v>10427.200000000001</v>
      </c>
      <c r="AK10" s="75">
        <v>10427.200000000001</v>
      </c>
      <c r="AL10" s="75">
        <v>10427.200000000001</v>
      </c>
      <c r="AM10" s="75">
        <v>125126.39999999999</v>
      </c>
      <c r="AN10" s="81">
        <f>+Z10-AM10</f>
        <v>0</v>
      </c>
      <c r="AO10" s="81" t="s">
        <v>92</v>
      </c>
      <c r="AP10" s="59">
        <v>125126.39999999999</v>
      </c>
    </row>
    <row r="11" spans="1:43" s="45" customFormat="1" ht="76.2" customHeight="1">
      <c r="A11" s="59" t="s">
        <v>911</v>
      </c>
      <c r="B11" s="59"/>
      <c r="C11" s="59"/>
      <c r="D11" s="59" t="s">
        <v>912</v>
      </c>
      <c r="E11" s="59" t="s">
        <v>126</v>
      </c>
      <c r="F11" s="59" t="s">
        <v>913</v>
      </c>
      <c r="G11" s="59" t="s">
        <v>914</v>
      </c>
      <c r="H11" s="59" t="s">
        <v>915</v>
      </c>
      <c r="I11" s="59" t="s">
        <v>916</v>
      </c>
      <c r="J11" s="59"/>
      <c r="K11" s="59" t="s">
        <v>80</v>
      </c>
      <c r="L11" s="59" t="s">
        <v>1050</v>
      </c>
      <c r="M11" s="59" t="s">
        <v>1050</v>
      </c>
      <c r="N11" s="50"/>
      <c r="O11" s="59" t="s">
        <v>81</v>
      </c>
      <c r="P11" s="59" t="s">
        <v>982</v>
      </c>
      <c r="Q11" s="59" t="s">
        <v>82</v>
      </c>
      <c r="R11" s="51">
        <v>51</v>
      </c>
      <c r="S11" s="52" t="s">
        <v>144</v>
      </c>
      <c r="T11" s="54" t="str">
        <f>+VLOOKUP(S11,Filtros!$G$8:$H$468,2,FALSE)</f>
        <v>Decimo Tercer Sueldo</v>
      </c>
      <c r="U11" s="75">
        <v>10427.200000000001</v>
      </c>
      <c r="V11" s="75"/>
      <c r="W11" s="75"/>
      <c r="X11" s="75"/>
      <c r="Y11" s="75"/>
      <c r="Z11" s="75">
        <f t="shared" ref="Z11:Z33" si="0">+U11+V11-W11+Y11</f>
        <v>10427.200000000001</v>
      </c>
      <c r="AA11" s="75">
        <v>0</v>
      </c>
      <c r="AB11" s="75">
        <v>0</v>
      </c>
      <c r="AC11" s="75">
        <v>0</v>
      </c>
      <c r="AD11" s="75">
        <v>0</v>
      </c>
      <c r="AE11" s="75">
        <v>0</v>
      </c>
      <c r="AF11" s="75">
        <v>0</v>
      </c>
      <c r="AG11" s="75">
        <v>0</v>
      </c>
      <c r="AH11" s="75">
        <v>0</v>
      </c>
      <c r="AI11" s="75"/>
      <c r="AJ11" s="75">
        <v>0</v>
      </c>
      <c r="AK11" s="75">
        <v>0</v>
      </c>
      <c r="AL11" s="75">
        <v>10427.200000000001</v>
      </c>
      <c r="AM11" s="75">
        <v>10427.200000000001</v>
      </c>
      <c r="AN11" s="81">
        <f>+Z11-AM11</f>
        <v>0</v>
      </c>
      <c r="AO11" s="81" t="s">
        <v>92</v>
      </c>
      <c r="AP11" s="59">
        <v>10427.200000000001</v>
      </c>
    </row>
    <row r="12" spans="1:43" s="45" customFormat="1" ht="72" customHeight="1">
      <c r="A12" s="59" t="s">
        <v>911</v>
      </c>
      <c r="B12" s="59"/>
      <c r="C12" s="59"/>
      <c r="D12" s="59" t="s">
        <v>912</v>
      </c>
      <c r="E12" s="59" t="s">
        <v>126</v>
      </c>
      <c r="F12" s="59" t="s">
        <v>913</v>
      </c>
      <c r="G12" s="59" t="s">
        <v>914</v>
      </c>
      <c r="H12" s="59" t="s">
        <v>915</v>
      </c>
      <c r="I12" s="59" t="s">
        <v>916</v>
      </c>
      <c r="J12" s="59"/>
      <c r="K12" s="59" t="s">
        <v>80</v>
      </c>
      <c r="L12" s="59" t="s">
        <v>1050</v>
      </c>
      <c r="M12" s="59" t="s">
        <v>1050</v>
      </c>
      <c r="N12" s="50"/>
      <c r="O12" s="59" t="s">
        <v>81</v>
      </c>
      <c r="P12" s="59" t="s">
        <v>982</v>
      </c>
      <c r="Q12" s="59" t="s">
        <v>82</v>
      </c>
      <c r="R12" s="51">
        <v>51</v>
      </c>
      <c r="S12" s="52" t="s">
        <v>145</v>
      </c>
      <c r="T12" s="54" t="str">
        <f>+VLOOKUP(S12,Filtros!$G$8:$H$468,2,FALSE)</f>
        <v>Decimo Cuarto Sueldo</v>
      </c>
      <c r="U12" s="75">
        <v>3800</v>
      </c>
      <c r="V12" s="75"/>
      <c r="W12" s="75"/>
      <c r="X12" s="75"/>
      <c r="Y12" s="75"/>
      <c r="Z12" s="75">
        <f t="shared" si="0"/>
        <v>3800</v>
      </c>
      <c r="AA12" s="75">
        <v>0</v>
      </c>
      <c r="AB12" s="75">
        <v>0</v>
      </c>
      <c r="AC12" s="75">
        <v>3800</v>
      </c>
      <c r="AD12" s="75">
        <v>0</v>
      </c>
      <c r="AE12" s="75">
        <v>0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M12" s="75">
        <v>3800</v>
      </c>
      <c r="AN12" s="81">
        <f>+Z12-AM12</f>
        <v>0</v>
      </c>
      <c r="AO12" s="81" t="s">
        <v>92</v>
      </c>
      <c r="AP12" s="59">
        <v>3800</v>
      </c>
    </row>
    <row r="13" spans="1:43" s="45" customFormat="1" ht="72" customHeight="1">
      <c r="A13" s="59" t="s">
        <v>911</v>
      </c>
      <c r="B13" s="59"/>
      <c r="C13" s="59"/>
      <c r="D13" s="59" t="s">
        <v>912</v>
      </c>
      <c r="E13" s="59" t="s">
        <v>126</v>
      </c>
      <c r="F13" s="59" t="s">
        <v>913</v>
      </c>
      <c r="G13" s="59" t="s">
        <v>914</v>
      </c>
      <c r="H13" s="59" t="s">
        <v>915</v>
      </c>
      <c r="I13" s="59" t="s">
        <v>916</v>
      </c>
      <c r="J13" s="59"/>
      <c r="K13" s="59" t="s">
        <v>80</v>
      </c>
      <c r="L13" s="59" t="s">
        <v>1050</v>
      </c>
      <c r="M13" s="59" t="s">
        <v>1050</v>
      </c>
      <c r="N13" s="50"/>
      <c r="O13" s="59" t="s">
        <v>81</v>
      </c>
      <c r="P13" s="59" t="s">
        <v>982</v>
      </c>
      <c r="Q13" s="59" t="s">
        <v>82</v>
      </c>
      <c r="R13" s="51">
        <v>51</v>
      </c>
      <c r="S13" s="52" t="s">
        <v>172</v>
      </c>
      <c r="T13" s="54" t="str">
        <f>+VLOOKUP(S13,Filtros!$G$8:$H$468,2,FALSE)</f>
        <v>Aporte Patronal</v>
      </c>
      <c r="U13" s="75">
        <v>14577.24</v>
      </c>
      <c r="V13" s="75"/>
      <c r="W13" s="75"/>
      <c r="X13" s="75"/>
      <c r="Y13" s="75"/>
      <c r="Z13" s="75">
        <f>+U13+V13-W13+Y13</f>
        <v>14577.24</v>
      </c>
      <c r="AA13" s="75">
        <v>1214.76</v>
      </c>
      <c r="AB13" s="75">
        <v>1214.76</v>
      </c>
      <c r="AC13" s="75">
        <v>1214.76</v>
      </c>
      <c r="AD13" s="75">
        <v>1214.76</v>
      </c>
      <c r="AE13" s="75">
        <v>1214.76</v>
      </c>
      <c r="AF13" s="75">
        <v>1214.76</v>
      </c>
      <c r="AG13" s="75">
        <v>1214.76</v>
      </c>
      <c r="AH13" s="75">
        <v>1214.76</v>
      </c>
      <c r="AI13" s="75">
        <v>1214.76</v>
      </c>
      <c r="AJ13" s="75">
        <v>1214.76</v>
      </c>
      <c r="AK13" s="75">
        <v>1214.76</v>
      </c>
      <c r="AL13" s="75">
        <v>1214.76</v>
      </c>
      <c r="AM13" s="75" t="e">
        <f>#REF!+AJ13+AK13+AL13</f>
        <v>#REF!</v>
      </c>
      <c r="AN13" s="81" t="e">
        <f>+Z13-AM13</f>
        <v>#REF!</v>
      </c>
      <c r="AO13" s="81" t="s">
        <v>92</v>
      </c>
      <c r="AP13" s="59">
        <v>14577.23</v>
      </c>
    </row>
    <row r="14" spans="1:43" s="45" customFormat="1" ht="69.599999999999994" customHeight="1">
      <c r="A14" s="59" t="s">
        <v>911</v>
      </c>
      <c r="B14" s="59"/>
      <c r="C14" s="59"/>
      <c r="D14" s="59" t="s">
        <v>912</v>
      </c>
      <c r="E14" s="59" t="s">
        <v>126</v>
      </c>
      <c r="F14" s="59" t="s">
        <v>913</v>
      </c>
      <c r="G14" s="59" t="s">
        <v>914</v>
      </c>
      <c r="H14" s="59" t="s">
        <v>915</v>
      </c>
      <c r="I14" s="59" t="s">
        <v>916</v>
      </c>
      <c r="J14" s="59"/>
      <c r="K14" s="59" t="s">
        <v>80</v>
      </c>
      <c r="L14" s="59" t="s">
        <v>1050</v>
      </c>
      <c r="M14" s="59" t="s">
        <v>1050</v>
      </c>
      <c r="N14" s="50"/>
      <c r="O14" s="59" t="s">
        <v>81</v>
      </c>
      <c r="P14" s="59" t="s">
        <v>982</v>
      </c>
      <c r="Q14" s="59" t="s">
        <v>82</v>
      </c>
      <c r="R14" s="51">
        <v>51</v>
      </c>
      <c r="S14" s="52" t="s">
        <v>173</v>
      </c>
      <c r="T14" s="54" t="str">
        <f>+VLOOKUP(S14,Filtros!$G$8:$H$468,2,FALSE)</f>
        <v>Fondo de Reserva</v>
      </c>
      <c r="U14" s="75">
        <v>10423.040000000001</v>
      </c>
      <c r="V14" s="75"/>
      <c r="W14" s="75"/>
      <c r="X14" s="75"/>
      <c r="Y14" s="75"/>
      <c r="Z14" s="75">
        <f t="shared" si="0"/>
        <v>10423.040000000001</v>
      </c>
      <c r="AA14" s="75">
        <v>868.59</v>
      </c>
      <c r="AB14" s="75">
        <v>868.59</v>
      </c>
      <c r="AC14" s="75">
        <v>868.59</v>
      </c>
      <c r="AD14" s="75">
        <v>868.59</v>
      </c>
      <c r="AE14" s="75">
        <v>868.59</v>
      </c>
      <c r="AF14" s="75">
        <v>868.59</v>
      </c>
      <c r="AG14" s="75">
        <v>868.59</v>
      </c>
      <c r="AH14" s="75">
        <v>868.59</v>
      </c>
      <c r="AI14" s="75">
        <v>868.59</v>
      </c>
      <c r="AJ14" s="75">
        <v>868.59</v>
      </c>
      <c r="AK14" s="75">
        <v>868.58</v>
      </c>
      <c r="AL14" s="75">
        <v>868.59</v>
      </c>
      <c r="AM14" s="75">
        <f>SUM(AA14:AI14)</f>
        <v>7817.31</v>
      </c>
      <c r="AN14" s="81" t="e">
        <f>#REF!+AJ14+AK14+AL14</f>
        <v>#REF!</v>
      </c>
      <c r="AO14" s="81" t="s">
        <v>92</v>
      </c>
      <c r="AP14" s="59">
        <v>10423.040000000001</v>
      </c>
    </row>
    <row r="15" spans="1:43" s="45" customFormat="1" ht="66" customHeight="1">
      <c r="A15" s="59" t="s">
        <v>911</v>
      </c>
      <c r="B15" s="59"/>
      <c r="C15" s="59"/>
      <c r="D15" s="59" t="s">
        <v>912</v>
      </c>
      <c r="E15" s="59" t="s">
        <v>126</v>
      </c>
      <c r="F15" s="59" t="s">
        <v>913</v>
      </c>
      <c r="G15" s="59" t="s">
        <v>914</v>
      </c>
      <c r="H15" s="59" t="s">
        <v>915</v>
      </c>
      <c r="I15" s="59" t="s">
        <v>916</v>
      </c>
      <c r="J15" s="59"/>
      <c r="K15" s="59" t="s">
        <v>80</v>
      </c>
      <c r="L15" s="59" t="s">
        <v>1050</v>
      </c>
      <c r="M15" s="59" t="s">
        <v>1050</v>
      </c>
      <c r="N15" s="50"/>
      <c r="O15" s="59" t="s">
        <v>81</v>
      </c>
      <c r="P15" s="59" t="s">
        <v>982</v>
      </c>
      <c r="Q15" s="59" t="s">
        <v>82</v>
      </c>
      <c r="R15" s="51">
        <v>51</v>
      </c>
      <c r="S15" s="52" t="s">
        <v>166</v>
      </c>
      <c r="T15" s="54" t="str">
        <f>+VLOOKUP(S15,Filtros!$G$8:$H$468,2,FALSE)</f>
        <v>Encargos</v>
      </c>
      <c r="U15" s="75">
        <v>31953.599999999999</v>
      </c>
      <c r="V15" s="75"/>
      <c r="W15" s="75"/>
      <c r="X15" s="75"/>
      <c r="Y15" s="75"/>
      <c r="Z15" s="75">
        <f t="shared" si="0"/>
        <v>31953.599999999999</v>
      </c>
      <c r="AA15" s="75">
        <v>2662.8</v>
      </c>
      <c r="AB15" s="75">
        <v>2662.8</v>
      </c>
      <c r="AC15" s="75">
        <v>2662.8</v>
      </c>
      <c r="AD15" s="75">
        <v>2662.8</v>
      </c>
      <c r="AE15" s="75">
        <v>2662.8</v>
      </c>
      <c r="AF15" s="75">
        <v>2662.82</v>
      </c>
      <c r="AG15" s="75">
        <v>2662.82</v>
      </c>
      <c r="AH15" s="75">
        <v>2662.8</v>
      </c>
      <c r="AI15" s="75">
        <v>2662.82</v>
      </c>
      <c r="AJ15" s="75">
        <v>2662.8</v>
      </c>
      <c r="AK15" s="75">
        <v>2662.8</v>
      </c>
      <c r="AL15" s="75">
        <v>2662.8</v>
      </c>
      <c r="AM15" s="75">
        <f t="shared" ref="AM15:AM22" si="1">SUM(AA15:AL15)</f>
        <v>31953.659999999996</v>
      </c>
      <c r="AN15" s="81" t="e">
        <f>#REF!+AJ15+AK15+AL15</f>
        <v>#REF!</v>
      </c>
      <c r="AO15" s="81" t="s">
        <v>92</v>
      </c>
      <c r="AP15" s="59">
        <v>31953.599999999999</v>
      </c>
    </row>
    <row r="16" spans="1:43" s="45" customFormat="1" ht="71.400000000000006" customHeight="1">
      <c r="A16" s="59" t="s">
        <v>911</v>
      </c>
      <c r="B16" s="59"/>
      <c r="C16" s="59"/>
      <c r="D16" s="59" t="s">
        <v>912</v>
      </c>
      <c r="E16" s="59" t="s">
        <v>126</v>
      </c>
      <c r="F16" s="59" t="s">
        <v>913</v>
      </c>
      <c r="G16" s="59" t="s">
        <v>914</v>
      </c>
      <c r="H16" s="59" t="s">
        <v>915</v>
      </c>
      <c r="I16" s="59" t="s">
        <v>916</v>
      </c>
      <c r="J16" s="59"/>
      <c r="K16" s="59" t="s">
        <v>80</v>
      </c>
      <c r="L16" s="59" t="s">
        <v>1050</v>
      </c>
      <c r="M16" s="59" t="s">
        <v>1050</v>
      </c>
      <c r="N16" s="50"/>
      <c r="O16" s="59" t="s">
        <v>81</v>
      </c>
      <c r="P16" s="59" t="s">
        <v>982</v>
      </c>
      <c r="Q16" s="59" t="s">
        <v>82</v>
      </c>
      <c r="R16" s="51">
        <v>51</v>
      </c>
      <c r="S16" s="52" t="s">
        <v>164</v>
      </c>
      <c r="T16" s="54" t="str">
        <f>+VLOOKUP(S16,Filtros!$G$8:$H$468,2,FALSE)</f>
        <v>Servicios Personales por Contrato</v>
      </c>
      <c r="U16" s="75">
        <v>321291.06</v>
      </c>
      <c r="V16" s="75"/>
      <c r="W16" s="75"/>
      <c r="X16" s="75"/>
      <c r="Y16" s="75"/>
      <c r="Z16" s="75">
        <f t="shared" si="0"/>
        <v>321291.06</v>
      </c>
      <c r="AA16" s="75">
        <v>20281.8</v>
      </c>
      <c r="AB16" s="75">
        <v>20281.8</v>
      </c>
      <c r="AC16" s="75">
        <v>20281.8</v>
      </c>
      <c r="AD16" s="75">
        <v>20281.8</v>
      </c>
      <c r="AE16" s="75">
        <v>20281.8</v>
      </c>
      <c r="AF16" s="75">
        <v>20281.8</v>
      </c>
      <c r="AG16" s="75">
        <v>20281.8</v>
      </c>
      <c r="AH16" s="75">
        <v>20281.8</v>
      </c>
      <c r="AI16" s="75">
        <v>20281.8</v>
      </c>
      <c r="AJ16" s="75">
        <v>20281.8</v>
      </c>
      <c r="AK16" s="75">
        <v>20281.8</v>
      </c>
      <c r="AL16" s="75">
        <v>20281.8</v>
      </c>
      <c r="AM16" s="75">
        <f t="shared" si="1"/>
        <v>243381.59999999995</v>
      </c>
      <c r="AN16" s="81" t="e">
        <f>#REF!+AJ16+AK16+AL16</f>
        <v>#REF!</v>
      </c>
      <c r="AO16" s="81" t="s">
        <v>92</v>
      </c>
      <c r="AP16" s="59">
        <v>321291.06</v>
      </c>
    </row>
    <row r="17" spans="1:42" s="45" customFormat="1" ht="67.8" customHeight="1">
      <c r="A17" s="59" t="s">
        <v>911</v>
      </c>
      <c r="B17" s="59"/>
      <c r="C17" s="59"/>
      <c r="D17" s="59" t="s">
        <v>912</v>
      </c>
      <c r="E17" s="59" t="s">
        <v>126</v>
      </c>
      <c r="F17" s="59" t="s">
        <v>913</v>
      </c>
      <c r="G17" s="59" t="s">
        <v>914</v>
      </c>
      <c r="H17" s="59" t="s">
        <v>915</v>
      </c>
      <c r="I17" s="59" t="s">
        <v>916</v>
      </c>
      <c r="J17" s="59"/>
      <c r="K17" s="59" t="s">
        <v>80</v>
      </c>
      <c r="L17" s="59" t="s">
        <v>1050</v>
      </c>
      <c r="M17" s="59" t="s">
        <v>1050</v>
      </c>
      <c r="N17" s="50"/>
      <c r="O17" s="59" t="s">
        <v>81</v>
      </c>
      <c r="P17" s="59" t="s">
        <v>982</v>
      </c>
      <c r="Q17" s="59" t="s">
        <v>82</v>
      </c>
      <c r="R17" s="51">
        <v>61</v>
      </c>
      <c r="S17" s="52"/>
      <c r="T17" s="54" t="s">
        <v>919</v>
      </c>
      <c r="U17" s="75">
        <v>195630</v>
      </c>
      <c r="V17" s="75"/>
      <c r="W17" s="75"/>
      <c r="X17" s="75"/>
      <c r="Y17" s="75"/>
      <c r="Z17" s="75">
        <f t="shared" si="0"/>
        <v>195630</v>
      </c>
      <c r="AA17" s="75">
        <v>16302.5</v>
      </c>
      <c r="AB17" s="75">
        <v>16302.5</v>
      </c>
      <c r="AC17" s="75">
        <v>16302.5</v>
      </c>
      <c r="AD17" s="75">
        <v>16302.5</v>
      </c>
      <c r="AE17" s="75">
        <v>16302.5</v>
      </c>
      <c r="AF17" s="75">
        <v>16302.5</v>
      </c>
      <c r="AG17" s="75">
        <v>16302.5</v>
      </c>
      <c r="AH17" s="75">
        <v>16302.5</v>
      </c>
      <c r="AI17" s="75">
        <v>16302.5</v>
      </c>
      <c r="AJ17" s="75">
        <v>16302.5</v>
      </c>
      <c r="AK17" s="75">
        <v>16302.5</v>
      </c>
      <c r="AL17" s="75">
        <v>16302.5</v>
      </c>
      <c r="AM17" s="75">
        <f t="shared" si="1"/>
        <v>195630</v>
      </c>
      <c r="AN17" s="81">
        <f t="shared" ref="AN17:AN22" si="2">+Z17-AM17</f>
        <v>0</v>
      </c>
      <c r="AO17" s="81" t="s">
        <v>92</v>
      </c>
      <c r="AP17" s="59">
        <f>146722.5+16302.5+16302.5+16302.5</f>
        <v>195630</v>
      </c>
    </row>
    <row r="18" spans="1:42" s="45" customFormat="1" ht="69.599999999999994" customHeight="1">
      <c r="A18" s="59" t="s">
        <v>911</v>
      </c>
      <c r="B18" s="59"/>
      <c r="C18" s="59"/>
      <c r="D18" s="59" t="s">
        <v>912</v>
      </c>
      <c r="E18" s="59" t="s">
        <v>126</v>
      </c>
      <c r="F18" s="59" t="s">
        <v>913</v>
      </c>
      <c r="G18" s="59" t="s">
        <v>914</v>
      </c>
      <c r="H18" s="59" t="s">
        <v>915</v>
      </c>
      <c r="I18" s="59" t="s">
        <v>916</v>
      </c>
      <c r="J18" s="59"/>
      <c r="K18" s="59" t="s">
        <v>80</v>
      </c>
      <c r="L18" s="59" t="s">
        <v>1050</v>
      </c>
      <c r="M18" s="59" t="s">
        <v>1050</v>
      </c>
      <c r="N18" s="50"/>
      <c r="O18" s="59" t="s">
        <v>81</v>
      </c>
      <c r="P18" s="59" t="s">
        <v>982</v>
      </c>
      <c r="Q18" s="59" t="s">
        <v>82</v>
      </c>
      <c r="R18" s="51">
        <v>61</v>
      </c>
      <c r="S18" s="52"/>
      <c r="T18" s="54" t="s">
        <v>920</v>
      </c>
      <c r="U18" s="75">
        <v>16302.5</v>
      </c>
      <c r="V18" s="75"/>
      <c r="W18" s="75"/>
      <c r="X18" s="75"/>
      <c r="Y18" s="75"/>
      <c r="Z18" s="75">
        <f t="shared" si="0"/>
        <v>16302.5</v>
      </c>
      <c r="AA18" s="75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/>
      <c r="AJ18" s="75">
        <v>0</v>
      </c>
      <c r="AK18" s="75">
        <v>0</v>
      </c>
      <c r="AL18" s="75">
        <v>16302.5</v>
      </c>
      <c r="AM18" s="75">
        <f t="shared" si="1"/>
        <v>16302.5</v>
      </c>
      <c r="AN18" s="81">
        <f t="shared" si="2"/>
        <v>0</v>
      </c>
      <c r="AO18" s="81" t="s">
        <v>92</v>
      </c>
      <c r="AP18" s="59">
        <v>16302.5</v>
      </c>
    </row>
    <row r="19" spans="1:42" s="45" customFormat="1" ht="75" customHeight="1">
      <c r="A19" s="59" t="s">
        <v>911</v>
      </c>
      <c r="B19" s="59"/>
      <c r="C19" s="59"/>
      <c r="D19" s="59" t="s">
        <v>912</v>
      </c>
      <c r="E19" s="59" t="s">
        <v>126</v>
      </c>
      <c r="F19" s="59" t="s">
        <v>913</v>
      </c>
      <c r="G19" s="59" t="s">
        <v>914</v>
      </c>
      <c r="H19" s="59" t="s">
        <v>915</v>
      </c>
      <c r="I19" s="59" t="s">
        <v>916</v>
      </c>
      <c r="J19" s="59"/>
      <c r="K19" s="59" t="s">
        <v>80</v>
      </c>
      <c r="L19" s="59" t="s">
        <v>1050</v>
      </c>
      <c r="M19" s="59" t="s">
        <v>1050</v>
      </c>
      <c r="N19" s="50"/>
      <c r="O19" s="59" t="s">
        <v>81</v>
      </c>
      <c r="P19" s="59" t="s">
        <v>982</v>
      </c>
      <c r="Q19" s="59" t="s">
        <v>82</v>
      </c>
      <c r="R19" s="51">
        <v>61</v>
      </c>
      <c r="S19" s="52"/>
      <c r="T19" s="54" t="s">
        <v>605</v>
      </c>
      <c r="U19" s="75">
        <v>14000</v>
      </c>
      <c r="V19" s="75"/>
      <c r="W19" s="75"/>
      <c r="X19" s="75"/>
      <c r="Y19" s="75"/>
      <c r="Z19" s="75">
        <f t="shared" si="0"/>
        <v>14000</v>
      </c>
      <c r="AA19" s="75">
        <v>0</v>
      </c>
      <c r="AB19" s="75">
        <v>0</v>
      </c>
      <c r="AC19" s="75">
        <v>14000</v>
      </c>
      <c r="AD19" s="75">
        <v>0</v>
      </c>
      <c r="AE19" s="75">
        <v>0</v>
      </c>
      <c r="AF19" s="75">
        <v>0</v>
      </c>
      <c r="AG19" s="75">
        <v>0</v>
      </c>
      <c r="AH19" s="75">
        <v>0</v>
      </c>
      <c r="AI19" s="75"/>
      <c r="AJ19" s="75">
        <v>0</v>
      </c>
      <c r="AK19" s="75">
        <v>0</v>
      </c>
      <c r="AL19" s="75">
        <v>0</v>
      </c>
      <c r="AM19" s="75">
        <f t="shared" si="1"/>
        <v>14000</v>
      </c>
      <c r="AN19" s="81">
        <f t="shared" si="2"/>
        <v>0</v>
      </c>
      <c r="AO19" s="81" t="s">
        <v>92</v>
      </c>
      <c r="AP19" s="59">
        <v>14000</v>
      </c>
    </row>
    <row r="20" spans="1:42" s="45" customFormat="1" ht="76.8" customHeight="1">
      <c r="A20" s="59" t="s">
        <v>911</v>
      </c>
      <c r="B20" s="59"/>
      <c r="C20" s="59"/>
      <c r="D20" s="59" t="s">
        <v>912</v>
      </c>
      <c r="E20" s="59" t="s">
        <v>126</v>
      </c>
      <c r="F20" s="59" t="s">
        <v>913</v>
      </c>
      <c r="G20" s="59" t="s">
        <v>914</v>
      </c>
      <c r="H20" s="59" t="s">
        <v>915</v>
      </c>
      <c r="I20" s="59" t="s">
        <v>916</v>
      </c>
      <c r="J20" s="59"/>
      <c r="K20" s="59" t="s">
        <v>80</v>
      </c>
      <c r="L20" s="59" t="s">
        <v>1050</v>
      </c>
      <c r="M20" s="59" t="s">
        <v>1050</v>
      </c>
      <c r="N20" s="50"/>
      <c r="O20" s="59" t="s">
        <v>81</v>
      </c>
      <c r="P20" s="59" t="s">
        <v>982</v>
      </c>
      <c r="Q20" s="59" t="s">
        <v>82</v>
      </c>
      <c r="R20" s="51">
        <v>61</v>
      </c>
      <c r="S20" s="52"/>
      <c r="T20" s="54" t="s">
        <v>632</v>
      </c>
      <c r="U20" s="75">
        <v>23769</v>
      </c>
      <c r="V20" s="75"/>
      <c r="W20" s="75"/>
      <c r="X20" s="75"/>
      <c r="Y20" s="75"/>
      <c r="Z20" s="75">
        <f t="shared" si="0"/>
        <v>23769</v>
      </c>
      <c r="AA20" s="75">
        <v>1980.75</v>
      </c>
      <c r="AB20" s="75">
        <v>1980.75</v>
      </c>
      <c r="AC20" s="75">
        <v>1980.75</v>
      </c>
      <c r="AD20" s="75">
        <v>1980.75</v>
      </c>
      <c r="AE20" s="75">
        <v>1980.75</v>
      </c>
      <c r="AF20" s="75">
        <v>1980.75</v>
      </c>
      <c r="AG20" s="75">
        <v>1980.75</v>
      </c>
      <c r="AH20" s="75">
        <v>1980.75</v>
      </c>
      <c r="AI20" s="75">
        <v>1980.75</v>
      </c>
      <c r="AJ20" s="75">
        <v>1980.75</v>
      </c>
      <c r="AK20" s="75">
        <v>1980.75</v>
      </c>
      <c r="AL20" s="75">
        <v>1980.75</v>
      </c>
      <c r="AM20" s="75">
        <f t="shared" si="1"/>
        <v>23769</v>
      </c>
      <c r="AN20" s="81">
        <f t="shared" si="2"/>
        <v>0</v>
      </c>
      <c r="AO20" s="81" t="s">
        <v>92</v>
      </c>
      <c r="AP20" s="82" t="e">
        <f>#REF!+AJ20+AK20+AL20</f>
        <v>#REF!</v>
      </c>
    </row>
    <row r="21" spans="1:42" s="45" customFormat="1" ht="71.400000000000006" customHeight="1">
      <c r="A21" s="59" t="s">
        <v>911</v>
      </c>
      <c r="B21" s="59"/>
      <c r="C21" s="59"/>
      <c r="D21" s="59" t="s">
        <v>912</v>
      </c>
      <c r="E21" s="59" t="s">
        <v>126</v>
      </c>
      <c r="F21" s="59" t="s">
        <v>913</v>
      </c>
      <c r="G21" s="59" t="s">
        <v>914</v>
      </c>
      <c r="H21" s="59" t="s">
        <v>915</v>
      </c>
      <c r="I21" s="59" t="s">
        <v>916</v>
      </c>
      <c r="J21" s="59"/>
      <c r="K21" s="59" t="s">
        <v>80</v>
      </c>
      <c r="L21" s="59" t="s">
        <v>1050</v>
      </c>
      <c r="M21" s="59" t="s">
        <v>1050</v>
      </c>
      <c r="N21" s="50"/>
      <c r="O21" s="59" t="s">
        <v>81</v>
      </c>
      <c r="P21" s="59" t="s">
        <v>982</v>
      </c>
      <c r="Q21" s="59" t="s">
        <v>82</v>
      </c>
      <c r="R21" s="51">
        <v>61</v>
      </c>
      <c r="S21" s="52"/>
      <c r="T21" s="54" t="s">
        <v>633</v>
      </c>
      <c r="U21" s="75">
        <v>16296.6</v>
      </c>
      <c r="V21" s="75"/>
      <c r="W21" s="75"/>
      <c r="X21" s="75"/>
      <c r="Y21" s="75"/>
      <c r="Z21" s="75">
        <f t="shared" si="0"/>
        <v>16296.6</v>
      </c>
      <c r="AA21" s="75">
        <v>1358</v>
      </c>
      <c r="AB21" s="75">
        <v>1358</v>
      </c>
      <c r="AC21" s="75">
        <v>1358</v>
      </c>
      <c r="AD21" s="75">
        <v>1358</v>
      </c>
      <c r="AE21" s="75">
        <v>1358</v>
      </c>
      <c r="AF21" s="75">
        <v>1358</v>
      </c>
      <c r="AG21" s="75">
        <v>1358</v>
      </c>
      <c r="AH21" s="75">
        <v>1358</v>
      </c>
      <c r="AI21" s="75">
        <v>1358</v>
      </c>
      <c r="AJ21" s="75">
        <v>1358</v>
      </c>
      <c r="AK21" s="75">
        <v>1358</v>
      </c>
      <c r="AL21" s="75">
        <v>1358</v>
      </c>
      <c r="AM21" s="75">
        <f t="shared" si="1"/>
        <v>16296</v>
      </c>
      <c r="AN21" s="81">
        <f t="shared" si="2"/>
        <v>0.6000000000003638</v>
      </c>
      <c r="AO21" s="81" t="s">
        <v>92</v>
      </c>
      <c r="AP21" s="82" t="e">
        <f>#REF!+AJ21+AK21+AL21</f>
        <v>#REF!</v>
      </c>
    </row>
    <row r="22" spans="1:42" s="45" customFormat="1" ht="72.599999999999994" customHeight="1">
      <c r="A22" s="59" t="s">
        <v>911</v>
      </c>
      <c r="B22" s="59"/>
      <c r="C22" s="59"/>
      <c r="D22" s="59" t="s">
        <v>912</v>
      </c>
      <c r="E22" s="59" t="s">
        <v>126</v>
      </c>
      <c r="F22" s="59" t="s">
        <v>913</v>
      </c>
      <c r="G22" s="59" t="s">
        <v>914</v>
      </c>
      <c r="H22" s="59" t="s">
        <v>915</v>
      </c>
      <c r="I22" s="59" t="s">
        <v>916</v>
      </c>
      <c r="J22" s="59"/>
      <c r="K22" s="59" t="s">
        <v>80</v>
      </c>
      <c r="L22" s="59" t="s">
        <v>1050</v>
      </c>
      <c r="M22" s="59" t="s">
        <v>1050</v>
      </c>
      <c r="N22" s="50"/>
      <c r="O22" s="59" t="s">
        <v>81</v>
      </c>
      <c r="P22" s="59" t="s">
        <v>982</v>
      </c>
      <c r="Q22" s="59" t="s">
        <v>82</v>
      </c>
      <c r="R22" s="51">
        <v>61</v>
      </c>
      <c r="S22" s="52"/>
      <c r="T22" s="54" t="s">
        <v>921</v>
      </c>
      <c r="U22" s="75">
        <v>2513.2800000000002</v>
      </c>
      <c r="V22" s="75"/>
      <c r="W22" s="75"/>
      <c r="X22" s="75"/>
      <c r="Y22" s="75"/>
      <c r="Z22" s="75">
        <f t="shared" si="0"/>
        <v>2513.2800000000002</v>
      </c>
      <c r="AA22" s="75">
        <v>209.44</v>
      </c>
      <c r="AB22" s="75">
        <v>209.44</v>
      </c>
      <c r="AC22" s="75">
        <v>209.44</v>
      </c>
      <c r="AD22" s="75">
        <v>209.44</v>
      </c>
      <c r="AE22" s="75">
        <v>209.44</v>
      </c>
      <c r="AF22" s="75">
        <v>209.44</v>
      </c>
      <c r="AG22" s="75">
        <v>209.44</v>
      </c>
      <c r="AH22" s="75">
        <v>209.44</v>
      </c>
      <c r="AI22" s="75">
        <v>209.44</v>
      </c>
      <c r="AJ22" s="75">
        <v>209.44</v>
      </c>
      <c r="AK22" s="75">
        <v>209.44</v>
      </c>
      <c r="AL22" s="75">
        <v>209.44</v>
      </c>
      <c r="AM22" s="75">
        <f t="shared" si="1"/>
        <v>2513.2800000000002</v>
      </c>
      <c r="AN22" s="81">
        <f t="shared" si="2"/>
        <v>0</v>
      </c>
      <c r="AO22" s="81" t="s">
        <v>92</v>
      </c>
      <c r="AP22" s="59">
        <v>2513.2800000000002</v>
      </c>
    </row>
    <row r="23" spans="1:42" s="45" customFormat="1" ht="74.400000000000006" customHeight="1">
      <c r="A23" s="59" t="s">
        <v>911</v>
      </c>
      <c r="B23" s="59"/>
      <c r="C23" s="59"/>
      <c r="D23" s="59" t="s">
        <v>912</v>
      </c>
      <c r="E23" s="59" t="s">
        <v>126</v>
      </c>
      <c r="F23" s="59" t="s">
        <v>913</v>
      </c>
      <c r="G23" s="59" t="s">
        <v>914</v>
      </c>
      <c r="H23" s="59" t="s">
        <v>915</v>
      </c>
      <c r="I23" s="59" t="s">
        <v>696</v>
      </c>
      <c r="J23" s="59"/>
      <c r="K23" s="59" t="s">
        <v>80</v>
      </c>
      <c r="L23" s="59" t="s">
        <v>1016</v>
      </c>
      <c r="M23" s="59" t="s">
        <v>1016</v>
      </c>
      <c r="N23" s="50"/>
      <c r="O23" s="59"/>
      <c r="P23" s="59" t="s">
        <v>982</v>
      </c>
      <c r="Q23" s="59" t="s">
        <v>91</v>
      </c>
      <c r="R23" s="51">
        <v>53</v>
      </c>
      <c r="S23" s="52" t="s">
        <v>236</v>
      </c>
      <c r="T23" s="85" t="s">
        <v>696</v>
      </c>
      <c r="U23" s="75">
        <v>300</v>
      </c>
      <c r="V23" s="75"/>
      <c r="W23" s="75"/>
      <c r="X23" s="75"/>
      <c r="Y23" s="75"/>
      <c r="Z23" s="75">
        <f t="shared" si="0"/>
        <v>300</v>
      </c>
      <c r="AA23" s="75"/>
      <c r="AB23" s="75"/>
      <c r="AC23" s="75"/>
      <c r="AD23" s="75">
        <v>300</v>
      </c>
      <c r="AE23" s="75"/>
      <c r="AF23" s="75"/>
      <c r="AG23" s="75"/>
      <c r="AH23" s="75"/>
      <c r="AI23" s="75"/>
      <c r="AJ23" s="75"/>
      <c r="AK23" s="75"/>
      <c r="AL23" s="75"/>
      <c r="AM23" s="75"/>
      <c r="AN23" s="81"/>
      <c r="AO23" s="81" t="s">
        <v>92</v>
      </c>
      <c r="AP23" s="59">
        <v>300</v>
      </c>
    </row>
    <row r="24" spans="1:42" s="45" customFormat="1" ht="124.5" customHeight="1">
      <c r="A24" s="59" t="s">
        <v>911</v>
      </c>
      <c r="B24" s="59"/>
      <c r="C24" s="59"/>
      <c r="D24" s="59" t="s">
        <v>912</v>
      </c>
      <c r="E24" s="59" t="s">
        <v>126</v>
      </c>
      <c r="F24" s="59" t="s">
        <v>913</v>
      </c>
      <c r="G24" s="59" t="s">
        <v>914</v>
      </c>
      <c r="H24" s="59" t="s">
        <v>915</v>
      </c>
      <c r="I24" s="59" t="s">
        <v>698</v>
      </c>
      <c r="J24" s="59"/>
      <c r="K24" s="59" t="s">
        <v>80</v>
      </c>
      <c r="L24" s="59" t="s">
        <v>1017</v>
      </c>
      <c r="M24" s="59" t="s">
        <v>1017</v>
      </c>
      <c r="N24" s="50"/>
      <c r="O24" s="59"/>
      <c r="P24" s="59" t="s">
        <v>982</v>
      </c>
      <c r="Q24" s="59" t="s">
        <v>91</v>
      </c>
      <c r="R24" s="51">
        <v>53</v>
      </c>
      <c r="S24" s="52" t="s">
        <v>238</v>
      </c>
      <c r="T24" s="85" t="s">
        <v>698</v>
      </c>
      <c r="U24" s="75">
        <v>650</v>
      </c>
      <c r="V24" s="75"/>
      <c r="W24" s="75"/>
      <c r="X24" s="75"/>
      <c r="Y24" s="75"/>
      <c r="Z24" s="75">
        <f t="shared" si="0"/>
        <v>650</v>
      </c>
      <c r="AA24" s="75"/>
      <c r="AB24" s="75"/>
      <c r="AC24" s="75"/>
      <c r="AD24" s="75">
        <v>650</v>
      </c>
      <c r="AE24" s="75"/>
      <c r="AF24" s="75"/>
      <c r="AG24" s="75"/>
      <c r="AH24" s="75"/>
      <c r="AI24" s="75"/>
      <c r="AJ24" s="75"/>
      <c r="AK24" s="75"/>
      <c r="AL24" s="75"/>
      <c r="AM24" s="75"/>
      <c r="AN24" s="81"/>
      <c r="AO24" s="81"/>
      <c r="AP24" s="59">
        <v>650</v>
      </c>
    </row>
    <row r="25" spans="1:42" s="45" customFormat="1" ht="61.2" customHeight="1">
      <c r="A25" s="59" t="s">
        <v>911</v>
      </c>
      <c r="B25" s="59"/>
      <c r="C25" s="59"/>
      <c r="D25" s="59" t="s">
        <v>912</v>
      </c>
      <c r="E25" s="59" t="s">
        <v>126</v>
      </c>
      <c r="F25" s="59" t="s">
        <v>913</v>
      </c>
      <c r="G25" s="59" t="s">
        <v>914</v>
      </c>
      <c r="H25" s="59" t="s">
        <v>915</v>
      </c>
      <c r="I25" s="59" t="s">
        <v>916</v>
      </c>
      <c r="J25" s="59"/>
      <c r="K25" s="59" t="s">
        <v>80</v>
      </c>
      <c r="L25" s="59" t="s">
        <v>1050</v>
      </c>
      <c r="M25" s="59" t="s">
        <v>1050</v>
      </c>
      <c r="N25" s="50"/>
      <c r="O25" s="59" t="s">
        <v>81</v>
      </c>
      <c r="P25" s="59" t="s">
        <v>982</v>
      </c>
      <c r="Q25" s="59" t="s">
        <v>82</v>
      </c>
      <c r="R25" s="51">
        <v>61</v>
      </c>
      <c r="S25" s="52"/>
      <c r="T25" s="54" t="s">
        <v>922</v>
      </c>
      <c r="U25" s="75">
        <v>615</v>
      </c>
      <c r="V25" s="75"/>
      <c r="W25" s="75"/>
      <c r="X25" s="75"/>
      <c r="Y25" s="75"/>
      <c r="Z25" s="75">
        <f t="shared" si="0"/>
        <v>615</v>
      </c>
      <c r="AA25" s="75">
        <v>51.25</v>
      </c>
      <c r="AB25" s="75">
        <v>51.25</v>
      </c>
      <c r="AC25" s="75">
        <v>51.25</v>
      </c>
      <c r="AD25" s="75">
        <v>51.25</v>
      </c>
      <c r="AE25" s="75">
        <v>51.25</v>
      </c>
      <c r="AF25" s="75">
        <v>51.25</v>
      </c>
      <c r="AG25" s="75">
        <v>51.25</v>
      </c>
      <c r="AH25" s="75">
        <v>51.25</v>
      </c>
      <c r="AI25" s="75">
        <v>51.25</v>
      </c>
      <c r="AJ25" s="75">
        <v>51.25</v>
      </c>
      <c r="AK25" s="75">
        <v>51.25</v>
      </c>
      <c r="AL25" s="75">
        <v>51.25</v>
      </c>
      <c r="AM25" s="75">
        <f>SUM(AA25:AL25)</f>
        <v>615</v>
      </c>
      <c r="AN25" s="81">
        <f>+Z25-AM25</f>
        <v>0</v>
      </c>
      <c r="AO25" s="81"/>
      <c r="AP25" s="59">
        <v>615</v>
      </c>
    </row>
    <row r="26" spans="1:42" s="45" customFormat="1" ht="82.95" customHeight="1">
      <c r="A26" s="59" t="s">
        <v>911</v>
      </c>
      <c r="B26" s="59"/>
      <c r="C26" s="59"/>
      <c r="D26" s="59" t="s">
        <v>912</v>
      </c>
      <c r="E26" s="59" t="s">
        <v>126</v>
      </c>
      <c r="F26" s="59" t="s">
        <v>913</v>
      </c>
      <c r="G26" s="59" t="s">
        <v>914</v>
      </c>
      <c r="H26" s="59" t="s">
        <v>915</v>
      </c>
      <c r="I26" s="59" t="s">
        <v>916</v>
      </c>
      <c r="J26" s="59"/>
      <c r="K26" s="59" t="s">
        <v>80</v>
      </c>
      <c r="L26" s="59" t="s">
        <v>1050</v>
      </c>
      <c r="M26" s="59" t="s">
        <v>1050</v>
      </c>
      <c r="N26" s="50"/>
      <c r="O26" s="59" t="s">
        <v>81</v>
      </c>
      <c r="P26" s="59" t="s">
        <v>982</v>
      </c>
      <c r="Q26" s="59" t="s">
        <v>82</v>
      </c>
      <c r="R26" s="51">
        <v>61</v>
      </c>
      <c r="S26" s="52"/>
      <c r="T26" s="54" t="s">
        <v>1037</v>
      </c>
      <c r="U26" s="75">
        <v>150</v>
      </c>
      <c r="V26" s="75"/>
      <c r="W26" s="75"/>
      <c r="X26" s="75"/>
      <c r="Y26" s="75"/>
      <c r="Z26" s="75">
        <f t="shared" si="0"/>
        <v>150</v>
      </c>
      <c r="AA26" s="75">
        <f>Z26/12</f>
        <v>12.5</v>
      </c>
      <c r="AB26" s="75">
        <v>12.5</v>
      </c>
      <c r="AC26" s="75">
        <v>12.5</v>
      </c>
      <c r="AD26" s="75">
        <v>12.5</v>
      </c>
      <c r="AE26" s="75">
        <v>12.5</v>
      </c>
      <c r="AF26" s="75">
        <v>12.5</v>
      </c>
      <c r="AG26" s="75">
        <v>12.5</v>
      </c>
      <c r="AH26" s="75">
        <v>12.5</v>
      </c>
      <c r="AI26" s="75">
        <v>12.5</v>
      </c>
      <c r="AJ26" s="75">
        <v>12.5</v>
      </c>
      <c r="AK26" s="75">
        <v>12.5</v>
      </c>
      <c r="AL26" s="75">
        <v>12.5</v>
      </c>
      <c r="AM26" s="75"/>
      <c r="AN26" s="81"/>
      <c r="AO26" s="81"/>
      <c r="AP26" s="59">
        <v>150</v>
      </c>
    </row>
    <row r="27" spans="1:42" s="45" customFormat="1" ht="92.4" customHeight="1">
      <c r="A27" s="59" t="s">
        <v>911</v>
      </c>
      <c r="B27" s="59"/>
      <c r="C27" s="59"/>
      <c r="D27" s="59" t="s">
        <v>912</v>
      </c>
      <c r="E27" s="59" t="s">
        <v>126</v>
      </c>
      <c r="F27" s="59" t="s">
        <v>913</v>
      </c>
      <c r="G27" s="59" t="s">
        <v>914</v>
      </c>
      <c r="H27" s="59" t="s">
        <v>915</v>
      </c>
      <c r="I27" s="58" t="s">
        <v>995</v>
      </c>
      <c r="J27" s="59"/>
      <c r="K27" s="59" t="s">
        <v>80</v>
      </c>
      <c r="L27" s="59" t="s">
        <v>1032</v>
      </c>
      <c r="M27" s="59" t="s">
        <v>1050</v>
      </c>
      <c r="N27" s="50"/>
      <c r="O27" s="59"/>
      <c r="P27" s="59" t="s">
        <v>982</v>
      </c>
      <c r="Q27" s="59" t="s">
        <v>82</v>
      </c>
      <c r="R27" s="51">
        <v>51</v>
      </c>
      <c r="S27" s="52" t="s">
        <v>180</v>
      </c>
      <c r="T27" s="54" t="s">
        <v>1038</v>
      </c>
      <c r="U27" s="75">
        <v>100</v>
      </c>
      <c r="V27" s="75"/>
      <c r="W27" s="75"/>
      <c r="X27" s="75"/>
      <c r="Y27" s="75"/>
      <c r="Z27" s="75">
        <f t="shared" si="0"/>
        <v>100</v>
      </c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>
        <v>100</v>
      </c>
      <c r="AM27" s="75"/>
      <c r="AN27" s="81"/>
      <c r="AO27" s="81"/>
      <c r="AP27" s="83">
        <v>100</v>
      </c>
    </row>
    <row r="28" spans="1:42" s="45" customFormat="1" ht="94.2" customHeight="1">
      <c r="A28" s="59" t="s">
        <v>911</v>
      </c>
      <c r="B28" s="59"/>
      <c r="C28" s="59"/>
      <c r="D28" s="59" t="s">
        <v>912</v>
      </c>
      <c r="E28" s="59" t="s">
        <v>126</v>
      </c>
      <c r="F28" s="59" t="s">
        <v>913</v>
      </c>
      <c r="G28" s="59" t="s">
        <v>914</v>
      </c>
      <c r="H28" s="59" t="s">
        <v>915</v>
      </c>
      <c r="I28" s="58" t="s">
        <v>1021</v>
      </c>
      <c r="J28" s="59"/>
      <c r="K28" s="59" t="s">
        <v>80</v>
      </c>
      <c r="L28" s="59" t="s">
        <v>1051</v>
      </c>
      <c r="M28" s="59" t="s">
        <v>1052</v>
      </c>
      <c r="N28" s="50"/>
      <c r="O28" s="59"/>
      <c r="P28" s="59" t="s">
        <v>982</v>
      </c>
      <c r="Q28" s="59" t="s">
        <v>82</v>
      </c>
      <c r="R28" s="51">
        <v>51</v>
      </c>
      <c r="S28" s="52" t="s">
        <v>182</v>
      </c>
      <c r="T28" s="54" t="s">
        <v>1021</v>
      </c>
      <c r="U28" s="75">
        <v>100</v>
      </c>
      <c r="V28" s="75"/>
      <c r="W28" s="75"/>
      <c r="X28" s="75"/>
      <c r="Y28" s="75"/>
      <c r="Z28" s="75">
        <f t="shared" si="0"/>
        <v>100</v>
      </c>
      <c r="AA28" s="75"/>
      <c r="AB28" s="75"/>
      <c r="AC28" s="75"/>
      <c r="AD28" s="75">
        <v>100</v>
      </c>
      <c r="AE28" s="75"/>
      <c r="AF28" s="75"/>
      <c r="AG28" s="75"/>
      <c r="AH28" s="75"/>
      <c r="AI28" s="75"/>
      <c r="AJ28" s="75"/>
      <c r="AK28" s="75"/>
      <c r="AL28" s="75">
        <v>100</v>
      </c>
      <c r="AM28" s="75"/>
      <c r="AN28" s="81"/>
      <c r="AO28" s="81"/>
      <c r="AP28" s="83">
        <v>1500</v>
      </c>
    </row>
    <row r="29" spans="1:42" s="45" customFormat="1" ht="81" customHeight="1">
      <c r="A29" s="59" t="s">
        <v>911</v>
      </c>
      <c r="B29" s="59"/>
      <c r="C29" s="59"/>
      <c r="D29" s="59" t="s">
        <v>912</v>
      </c>
      <c r="E29" s="59" t="s">
        <v>126</v>
      </c>
      <c r="F29" s="59" t="s">
        <v>913</v>
      </c>
      <c r="G29" s="59" t="s">
        <v>914</v>
      </c>
      <c r="H29" s="59" t="s">
        <v>915</v>
      </c>
      <c r="I29" s="58" t="s">
        <v>1048</v>
      </c>
      <c r="J29" s="59"/>
      <c r="K29" s="59" t="s">
        <v>80</v>
      </c>
      <c r="L29" s="59" t="s">
        <v>1033</v>
      </c>
      <c r="M29" s="59" t="s">
        <v>1053</v>
      </c>
      <c r="N29" s="50"/>
      <c r="O29" s="59" t="s">
        <v>103</v>
      </c>
      <c r="P29" s="59" t="s">
        <v>1049</v>
      </c>
      <c r="Q29" s="59" t="s">
        <v>82</v>
      </c>
      <c r="R29" s="51">
        <v>53</v>
      </c>
      <c r="S29" s="93" t="s">
        <v>278</v>
      </c>
      <c r="T29" s="54" t="s">
        <v>1039</v>
      </c>
      <c r="U29" s="75">
        <v>2200</v>
      </c>
      <c r="V29" s="75"/>
      <c r="W29" s="75"/>
      <c r="X29" s="75"/>
      <c r="Y29" s="75" t="s">
        <v>1060</v>
      </c>
      <c r="Z29" s="75">
        <v>2200</v>
      </c>
      <c r="AA29" s="75"/>
      <c r="AB29" s="75"/>
      <c r="AC29" s="75"/>
      <c r="AD29" s="46"/>
      <c r="AE29" s="75"/>
      <c r="AF29" s="75"/>
      <c r="AG29" s="75"/>
      <c r="AH29" s="75"/>
      <c r="AI29" s="75"/>
      <c r="AJ29" s="75"/>
      <c r="AK29" s="75"/>
      <c r="AL29" s="75">
        <v>2200</v>
      </c>
      <c r="AM29" s="75"/>
      <c r="AN29" s="81"/>
      <c r="AO29" s="81"/>
      <c r="AP29" s="83">
        <v>1000</v>
      </c>
    </row>
    <row r="30" spans="1:42" s="45" customFormat="1" ht="79.2" customHeight="1">
      <c r="A30" s="59" t="s">
        <v>911</v>
      </c>
      <c r="B30" s="59"/>
      <c r="C30" s="59"/>
      <c r="D30" s="59" t="s">
        <v>912</v>
      </c>
      <c r="E30" s="59" t="s">
        <v>126</v>
      </c>
      <c r="F30" s="59" t="s">
        <v>913</v>
      </c>
      <c r="G30" s="59" t="s">
        <v>914</v>
      </c>
      <c r="H30" s="59" t="s">
        <v>915</v>
      </c>
      <c r="I30" s="58" t="s">
        <v>1021</v>
      </c>
      <c r="J30" s="59"/>
      <c r="K30" s="59" t="s">
        <v>80</v>
      </c>
      <c r="L30" s="59" t="s">
        <v>1051</v>
      </c>
      <c r="M30" s="59" t="s">
        <v>1052</v>
      </c>
      <c r="N30" s="50"/>
      <c r="O30" s="59"/>
      <c r="P30" s="59" t="s">
        <v>982</v>
      </c>
      <c r="Q30" s="59" t="s">
        <v>82</v>
      </c>
      <c r="R30" s="51">
        <v>61</v>
      </c>
      <c r="S30" s="52"/>
      <c r="T30" s="54" t="s">
        <v>1021</v>
      </c>
      <c r="U30" s="75">
        <v>100</v>
      </c>
      <c r="V30" s="75"/>
      <c r="W30" s="75"/>
      <c r="X30" s="75"/>
      <c r="Y30" s="75"/>
      <c r="Z30" s="75">
        <f t="shared" si="0"/>
        <v>100</v>
      </c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>
        <v>100</v>
      </c>
      <c r="AM30" s="75"/>
      <c r="AN30" s="81"/>
      <c r="AO30" s="81"/>
      <c r="AP30" s="83">
        <v>100</v>
      </c>
    </row>
    <row r="31" spans="1:42" s="45" customFormat="1" ht="87" customHeight="1">
      <c r="A31" s="59" t="s">
        <v>911</v>
      </c>
      <c r="B31" s="59"/>
      <c r="C31" s="59"/>
      <c r="D31" s="59" t="s">
        <v>912</v>
      </c>
      <c r="E31" s="59" t="s">
        <v>126</v>
      </c>
      <c r="F31" s="59" t="s">
        <v>913</v>
      </c>
      <c r="G31" s="59" t="s">
        <v>914</v>
      </c>
      <c r="H31" s="59" t="s">
        <v>915</v>
      </c>
      <c r="I31" s="58" t="s">
        <v>1022</v>
      </c>
      <c r="J31" s="59"/>
      <c r="K31" s="59" t="s">
        <v>80</v>
      </c>
      <c r="L31" s="59" t="s">
        <v>1054</v>
      </c>
      <c r="M31" s="59" t="s">
        <v>1055</v>
      </c>
      <c r="N31" s="50"/>
      <c r="O31" s="59"/>
      <c r="P31" s="59" t="s">
        <v>982</v>
      </c>
      <c r="Q31" s="59" t="s">
        <v>82</v>
      </c>
      <c r="R31" s="51">
        <v>61</v>
      </c>
      <c r="S31" s="52"/>
      <c r="T31" s="54" t="s">
        <v>1022</v>
      </c>
      <c r="U31" s="75">
        <v>50.97</v>
      </c>
      <c r="V31" s="75"/>
      <c r="W31" s="75"/>
      <c r="X31" s="75"/>
      <c r="Y31" s="75"/>
      <c r="Z31" s="75">
        <v>50.97</v>
      </c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>
        <v>50.97</v>
      </c>
      <c r="AM31" s="75"/>
      <c r="AN31" s="81"/>
      <c r="AO31" s="81"/>
      <c r="AP31" s="84">
        <v>50.97</v>
      </c>
    </row>
    <row r="32" spans="1:42" s="45" customFormat="1" ht="83.4" customHeight="1">
      <c r="A32" s="59" t="s">
        <v>911</v>
      </c>
      <c r="B32" s="59"/>
      <c r="C32" s="59"/>
      <c r="D32" s="59" t="s">
        <v>912</v>
      </c>
      <c r="E32" s="59" t="s">
        <v>126</v>
      </c>
      <c r="F32" s="59" t="s">
        <v>913</v>
      </c>
      <c r="G32" s="59" t="s">
        <v>914</v>
      </c>
      <c r="H32" s="59" t="s">
        <v>915</v>
      </c>
      <c r="I32" s="58" t="s">
        <v>640</v>
      </c>
      <c r="J32" s="59"/>
      <c r="K32" s="59" t="s">
        <v>80</v>
      </c>
      <c r="L32" s="59" t="s">
        <v>1050</v>
      </c>
      <c r="M32" s="59" t="s">
        <v>1050</v>
      </c>
      <c r="N32" s="50"/>
      <c r="O32" s="59"/>
      <c r="P32" s="59"/>
      <c r="Q32" s="59" t="s">
        <v>82</v>
      </c>
      <c r="R32" s="51">
        <v>61</v>
      </c>
      <c r="S32" s="52"/>
      <c r="T32" s="54" t="s">
        <v>640</v>
      </c>
      <c r="U32" s="75">
        <v>100</v>
      </c>
      <c r="V32" s="75"/>
      <c r="W32" s="75"/>
      <c r="X32" s="75"/>
      <c r="Y32" s="75"/>
      <c r="Z32" s="75">
        <v>100</v>
      </c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>
        <v>100</v>
      </c>
      <c r="AM32" s="75"/>
      <c r="AN32" s="81"/>
      <c r="AO32" s="81"/>
      <c r="AP32" s="84">
        <v>100</v>
      </c>
    </row>
    <row r="33" spans="1:42" s="45" customFormat="1" ht="76.2" customHeight="1">
      <c r="A33" s="59" t="s">
        <v>923</v>
      </c>
      <c r="B33" s="59"/>
      <c r="C33" s="59"/>
      <c r="D33" s="59" t="s">
        <v>912</v>
      </c>
      <c r="E33" s="59" t="s">
        <v>126</v>
      </c>
      <c r="F33" s="59" t="s">
        <v>913</v>
      </c>
      <c r="G33" s="59" t="s">
        <v>924</v>
      </c>
      <c r="H33" s="59" t="s">
        <v>925</v>
      </c>
      <c r="I33" s="59" t="s">
        <v>926</v>
      </c>
      <c r="J33" s="59"/>
      <c r="K33" s="59" t="s">
        <v>80</v>
      </c>
      <c r="L33" s="59" t="s">
        <v>927</v>
      </c>
      <c r="M33" s="59" t="s">
        <v>928</v>
      </c>
      <c r="N33" s="50"/>
      <c r="O33" s="59" t="s">
        <v>81</v>
      </c>
      <c r="P33" s="59" t="s">
        <v>982</v>
      </c>
      <c r="Q33" s="59" t="s">
        <v>82</v>
      </c>
      <c r="R33" s="51">
        <v>53</v>
      </c>
      <c r="S33" s="52" t="s">
        <v>188</v>
      </c>
      <c r="T33" s="54" t="str">
        <f>+VLOOKUP(S33,Filtros!$G$8:$H$468,2,FALSE)</f>
        <v>Energía Eléctrica</v>
      </c>
      <c r="U33" s="87">
        <v>156000</v>
      </c>
      <c r="V33" s="75"/>
      <c r="W33" s="75"/>
      <c r="X33" s="75"/>
      <c r="Y33" s="75"/>
      <c r="Z33" s="75">
        <f t="shared" si="0"/>
        <v>156000</v>
      </c>
      <c r="AA33" s="75">
        <v>13000</v>
      </c>
      <c r="AB33" s="75">
        <v>13000</v>
      </c>
      <c r="AC33" s="75">
        <v>13000</v>
      </c>
      <c r="AD33" s="75">
        <v>13000</v>
      </c>
      <c r="AE33" s="75">
        <v>13000</v>
      </c>
      <c r="AF33" s="75">
        <v>13000</v>
      </c>
      <c r="AG33" s="75">
        <v>13000</v>
      </c>
      <c r="AH33" s="75">
        <v>13000</v>
      </c>
      <c r="AI33" s="75">
        <v>13000</v>
      </c>
      <c r="AJ33" s="75">
        <v>13000</v>
      </c>
      <c r="AK33" s="75">
        <v>13000</v>
      </c>
      <c r="AL33" s="75">
        <v>13000</v>
      </c>
      <c r="AM33" s="75">
        <f>SUM(AA33:AL33)</f>
        <v>156000</v>
      </c>
      <c r="AN33" s="81">
        <f>+Z33-AM33</f>
        <v>0</v>
      </c>
      <c r="AO33" s="81" t="s">
        <v>83</v>
      </c>
      <c r="AP33" s="59">
        <v>156000</v>
      </c>
    </row>
    <row r="34" spans="1:42" s="45" customFormat="1" ht="80.400000000000006" customHeight="1">
      <c r="A34" s="59" t="s">
        <v>923</v>
      </c>
      <c r="B34" s="59"/>
      <c r="C34" s="59"/>
      <c r="D34" s="59" t="s">
        <v>912</v>
      </c>
      <c r="E34" s="59" t="s">
        <v>126</v>
      </c>
      <c r="F34" s="59" t="s">
        <v>913</v>
      </c>
      <c r="G34" s="59" t="s">
        <v>924</v>
      </c>
      <c r="H34" s="59" t="s">
        <v>925</v>
      </c>
      <c r="I34" s="59" t="s">
        <v>929</v>
      </c>
      <c r="J34" s="59"/>
      <c r="K34" s="59" t="s">
        <v>80</v>
      </c>
      <c r="L34" s="59" t="s">
        <v>930</v>
      </c>
      <c r="M34" s="59" t="s">
        <v>928</v>
      </c>
      <c r="N34" s="50"/>
      <c r="O34" s="59" t="s">
        <v>81</v>
      </c>
      <c r="P34" s="59" t="s">
        <v>982</v>
      </c>
      <c r="Q34" s="59" t="s">
        <v>82</v>
      </c>
      <c r="R34" s="99">
        <v>53</v>
      </c>
      <c r="S34" s="98" t="s">
        <v>189</v>
      </c>
      <c r="T34" s="98" t="str">
        <f>+VLOOKUP(S34,Filtros!$G$8:$H$468,2,FALSE)</f>
        <v>Telecomunicaciones</v>
      </c>
      <c r="U34" s="75">
        <v>5880</v>
      </c>
      <c r="V34" s="75"/>
      <c r="W34" s="75"/>
      <c r="X34" s="75"/>
      <c r="Y34" s="87" t="s">
        <v>937</v>
      </c>
      <c r="Z34" s="75">
        <v>5880</v>
      </c>
      <c r="AA34" s="75">
        <v>490</v>
      </c>
      <c r="AB34" s="75">
        <v>490</v>
      </c>
      <c r="AC34" s="75">
        <v>490</v>
      </c>
      <c r="AD34" s="75">
        <v>490</v>
      </c>
      <c r="AE34" s="75">
        <v>490</v>
      </c>
      <c r="AF34" s="75">
        <v>490</v>
      </c>
      <c r="AG34" s="75">
        <v>490</v>
      </c>
      <c r="AH34" s="75">
        <v>490</v>
      </c>
      <c r="AI34" s="75">
        <v>490</v>
      </c>
      <c r="AJ34" s="75">
        <v>490</v>
      </c>
      <c r="AK34" s="75">
        <v>490</v>
      </c>
      <c r="AL34" s="75">
        <v>490</v>
      </c>
      <c r="AM34" s="75">
        <f>SUM(AA34:AL34)</f>
        <v>5880</v>
      </c>
      <c r="AN34" s="81"/>
      <c r="AO34" s="81" t="s">
        <v>83</v>
      </c>
      <c r="AP34" s="59">
        <v>5880</v>
      </c>
    </row>
    <row r="35" spans="1:42" s="45" customFormat="1" ht="72" customHeight="1">
      <c r="A35" s="112" t="s">
        <v>923</v>
      </c>
      <c r="B35" s="59"/>
      <c r="C35" s="59"/>
      <c r="D35" s="112" t="s">
        <v>912</v>
      </c>
      <c r="E35" s="59" t="s">
        <v>126</v>
      </c>
      <c r="F35" s="59" t="s">
        <v>913</v>
      </c>
      <c r="G35" s="59" t="s">
        <v>924</v>
      </c>
      <c r="H35" s="59" t="s">
        <v>925</v>
      </c>
      <c r="I35" s="59" t="s">
        <v>929</v>
      </c>
      <c r="J35" s="59"/>
      <c r="K35" s="59" t="s">
        <v>80</v>
      </c>
      <c r="L35" s="59" t="s">
        <v>940</v>
      </c>
      <c r="M35" s="59" t="s">
        <v>939</v>
      </c>
      <c r="N35" s="50"/>
      <c r="O35" s="59"/>
      <c r="P35" s="59" t="s">
        <v>983</v>
      </c>
      <c r="Q35" s="59" t="s">
        <v>82</v>
      </c>
      <c r="R35" s="99"/>
      <c r="S35" s="98"/>
      <c r="T35" s="98"/>
      <c r="U35" s="75">
        <v>1300</v>
      </c>
      <c r="V35" s="75"/>
      <c r="W35" s="75"/>
      <c r="X35" s="75"/>
      <c r="Y35" s="75" t="s">
        <v>941</v>
      </c>
      <c r="Z35" s="75">
        <v>1300</v>
      </c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>
        <v>1300</v>
      </c>
      <c r="AL35" s="75"/>
      <c r="AM35" s="75"/>
      <c r="AN35" s="81"/>
      <c r="AO35" s="81" t="s">
        <v>83</v>
      </c>
      <c r="AP35" s="59">
        <v>1300</v>
      </c>
    </row>
    <row r="36" spans="1:42" s="45" customFormat="1" ht="75.599999999999994" customHeight="1">
      <c r="A36" s="113"/>
      <c r="B36" s="59"/>
      <c r="C36" s="59"/>
      <c r="D36" s="113"/>
      <c r="E36" s="59" t="s">
        <v>126</v>
      </c>
      <c r="F36" s="59" t="s">
        <v>913</v>
      </c>
      <c r="G36" s="59" t="s">
        <v>924</v>
      </c>
      <c r="H36" s="59" t="s">
        <v>925</v>
      </c>
      <c r="I36" s="59" t="s">
        <v>929</v>
      </c>
      <c r="J36" s="59"/>
      <c r="K36" s="59" t="s">
        <v>80</v>
      </c>
      <c r="L36" s="59" t="s">
        <v>940</v>
      </c>
      <c r="M36" s="59" t="s">
        <v>939</v>
      </c>
      <c r="N36" s="50"/>
      <c r="O36" s="59"/>
      <c r="P36" s="59" t="s">
        <v>983</v>
      </c>
      <c r="Q36" s="59" t="s">
        <v>82</v>
      </c>
      <c r="R36" s="99"/>
      <c r="S36" s="98"/>
      <c r="T36" s="98"/>
      <c r="U36" s="75">
        <v>1000</v>
      </c>
      <c r="V36" s="75"/>
      <c r="W36" s="75"/>
      <c r="X36" s="75"/>
      <c r="Y36" s="75" t="s">
        <v>942</v>
      </c>
      <c r="Z36" s="75">
        <v>1000</v>
      </c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>
        <v>1000</v>
      </c>
      <c r="AL36" s="75"/>
      <c r="AM36" s="75"/>
      <c r="AN36" s="81"/>
      <c r="AO36" s="81" t="s">
        <v>83</v>
      </c>
      <c r="AP36" s="59">
        <v>1000</v>
      </c>
    </row>
    <row r="37" spans="1:42" s="45" customFormat="1" ht="80.400000000000006" customHeight="1">
      <c r="A37" s="59" t="s">
        <v>923</v>
      </c>
      <c r="B37" s="59"/>
      <c r="C37" s="59"/>
      <c r="D37" s="59" t="s">
        <v>912</v>
      </c>
      <c r="E37" s="59" t="s">
        <v>126</v>
      </c>
      <c r="F37" s="59" t="s">
        <v>913</v>
      </c>
      <c r="G37" s="59" t="s">
        <v>924</v>
      </c>
      <c r="H37" s="59" t="s">
        <v>925</v>
      </c>
      <c r="I37" s="59" t="s">
        <v>929</v>
      </c>
      <c r="J37" s="59"/>
      <c r="K37" s="59" t="s">
        <v>80</v>
      </c>
      <c r="L37" s="59" t="s">
        <v>938</v>
      </c>
      <c r="M37" s="59" t="s">
        <v>939</v>
      </c>
      <c r="N37" s="50"/>
      <c r="O37" s="59"/>
      <c r="P37" s="59" t="s">
        <v>982</v>
      </c>
      <c r="Q37" s="59" t="s">
        <v>82</v>
      </c>
      <c r="R37" s="99"/>
      <c r="S37" s="98"/>
      <c r="T37" s="98"/>
      <c r="U37" s="75">
        <v>3000</v>
      </c>
      <c r="V37" s="75"/>
      <c r="W37" s="75"/>
      <c r="X37" s="75"/>
      <c r="Y37" s="87" t="s">
        <v>936</v>
      </c>
      <c r="Z37" s="75">
        <v>3000</v>
      </c>
      <c r="AA37" s="75"/>
      <c r="AB37" s="75"/>
      <c r="AC37" s="75">
        <v>3000</v>
      </c>
      <c r="AD37" s="75"/>
      <c r="AE37" s="75"/>
      <c r="AF37" s="75"/>
      <c r="AG37" s="75"/>
      <c r="AH37" s="75"/>
      <c r="AI37" s="75"/>
      <c r="AJ37" s="75"/>
      <c r="AK37" s="75"/>
      <c r="AL37" s="75"/>
      <c r="AM37" s="75">
        <f>SUM(AA37:AL37)</f>
        <v>3000</v>
      </c>
      <c r="AN37" s="81">
        <f>+Z37-AM37</f>
        <v>0</v>
      </c>
      <c r="AO37" s="81" t="s">
        <v>83</v>
      </c>
      <c r="AP37" s="59">
        <v>3000</v>
      </c>
    </row>
    <row r="38" spans="1:42" s="45" customFormat="1" ht="75" customHeight="1">
      <c r="A38" s="59" t="s">
        <v>923</v>
      </c>
      <c r="B38" s="59"/>
      <c r="C38" s="59"/>
      <c r="D38" s="59" t="s">
        <v>912</v>
      </c>
      <c r="E38" s="59" t="s">
        <v>126</v>
      </c>
      <c r="F38" s="59" t="s">
        <v>913</v>
      </c>
      <c r="G38" s="59" t="s">
        <v>924</v>
      </c>
      <c r="H38" s="59" t="s">
        <v>925</v>
      </c>
      <c r="I38" s="59" t="s">
        <v>931</v>
      </c>
      <c r="J38" s="59"/>
      <c r="K38" s="59" t="s">
        <v>80</v>
      </c>
      <c r="L38" s="59" t="s">
        <v>932</v>
      </c>
      <c r="M38" s="59" t="s">
        <v>933</v>
      </c>
      <c r="N38" s="50"/>
      <c r="O38" s="59" t="s">
        <v>81</v>
      </c>
      <c r="P38" s="59" t="s">
        <v>984</v>
      </c>
      <c r="Q38" s="59" t="s">
        <v>82</v>
      </c>
      <c r="R38" s="51">
        <v>53</v>
      </c>
      <c r="S38" s="52" t="s">
        <v>906</v>
      </c>
      <c r="T38" s="88" t="str">
        <f>+VLOOKUP(S38,Filtros!$G$8:$H$468,2,FALSE)</f>
        <v>Combustibles</v>
      </c>
      <c r="U38" s="75">
        <v>28890</v>
      </c>
      <c r="V38" s="75"/>
      <c r="W38" s="75"/>
      <c r="X38" s="75"/>
      <c r="Y38" s="75" t="s">
        <v>1007</v>
      </c>
      <c r="Z38" s="75">
        <v>28890</v>
      </c>
      <c r="AA38" s="75">
        <v>2407.5</v>
      </c>
      <c r="AB38" s="75">
        <v>2407.5</v>
      </c>
      <c r="AC38" s="75">
        <v>2407.5</v>
      </c>
      <c r="AD38" s="75">
        <v>2407.5</v>
      </c>
      <c r="AE38" s="75">
        <v>2407.5</v>
      </c>
      <c r="AF38" s="75">
        <v>2407.5</v>
      </c>
      <c r="AG38" s="75">
        <v>2407.5</v>
      </c>
      <c r="AH38" s="75">
        <v>2407.5</v>
      </c>
      <c r="AI38" s="75">
        <v>2407.5</v>
      </c>
      <c r="AJ38" s="75">
        <v>2407.5</v>
      </c>
      <c r="AK38" s="75">
        <v>2407.5</v>
      </c>
      <c r="AL38" s="75">
        <v>2407.5</v>
      </c>
      <c r="AM38" s="75">
        <f>SUM(AA38:AL38)</f>
        <v>28890</v>
      </c>
      <c r="AN38" s="81">
        <f>+Z38-AM38</f>
        <v>0</v>
      </c>
      <c r="AO38" s="81" t="s">
        <v>92</v>
      </c>
      <c r="AP38" s="59">
        <v>28890</v>
      </c>
    </row>
    <row r="39" spans="1:42" s="45" customFormat="1" ht="78" customHeight="1">
      <c r="A39" s="59" t="s">
        <v>923</v>
      </c>
      <c r="B39" s="59"/>
      <c r="C39" s="59"/>
      <c r="D39" s="59" t="s">
        <v>912</v>
      </c>
      <c r="E39" s="59" t="s">
        <v>126</v>
      </c>
      <c r="F39" s="59" t="s">
        <v>913</v>
      </c>
      <c r="G39" s="59" t="s">
        <v>924</v>
      </c>
      <c r="H39" s="59" t="s">
        <v>925</v>
      </c>
      <c r="I39" s="59" t="s">
        <v>943</v>
      </c>
      <c r="J39" s="59"/>
      <c r="K39" s="59" t="s">
        <v>80</v>
      </c>
      <c r="L39" s="59" t="s">
        <v>944</v>
      </c>
      <c r="M39" s="59" t="s">
        <v>945</v>
      </c>
      <c r="N39" s="50"/>
      <c r="O39" s="59"/>
      <c r="P39" s="59" t="s">
        <v>985</v>
      </c>
      <c r="Q39" s="59" t="s">
        <v>91</v>
      </c>
      <c r="R39" s="99">
        <v>53</v>
      </c>
      <c r="S39" s="98" t="s">
        <v>285</v>
      </c>
      <c r="T39" s="98" t="s">
        <v>943</v>
      </c>
      <c r="U39" s="75">
        <v>3000</v>
      </c>
      <c r="V39" s="75"/>
      <c r="W39" s="75"/>
      <c r="X39" s="75"/>
      <c r="Y39" s="75" t="s">
        <v>946</v>
      </c>
      <c r="Z39" s="75">
        <v>3000</v>
      </c>
      <c r="AA39" s="75"/>
      <c r="AB39" s="75"/>
      <c r="AC39" s="75"/>
      <c r="AD39" s="75"/>
      <c r="AE39" s="75"/>
      <c r="AF39" s="75"/>
      <c r="AG39" s="75">
        <v>2000</v>
      </c>
      <c r="AH39" s="75"/>
      <c r="AI39" s="75"/>
      <c r="AJ39" s="75"/>
      <c r="AK39" s="75"/>
      <c r="AL39" s="75"/>
      <c r="AM39" s="75"/>
      <c r="AN39" s="81"/>
      <c r="AO39" s="81" t="s">
        <v>83</v>
      </c>
      <c r="AP39" s="59">
        <v>2000</v>
      </c>
    </row>
    <row r="40" spans="1:42" s="45" customFormat="1" ht="73.8" customHeight="1">
      <c r="A40" s="59" t="s">
        <v>923</v>
      </c>
      <c r="B40" s="59"/>
      <c r="C40" s="59"/>
      <c r="D40" s="59" t="s">
        <v>912</v>
      </c>
      <c r="E40" s="59" t="s">
        <v>126</v>
      </c>
      <c r="F40" s="59" t="s">
        <v>913</v>
      </c>
      <c r="G40" s="59" t="s">
        <v>924</v>
      </c>
      <c r="H40" s="59" t="s">
        <v>925</v>
      </c>
      <c r="I40" s="59" t="s">
        <v>943</v>
      </c>
      <c r="J40" s="59"/>
      <c r="K40" s="59" t="s">
        <v>80</v>
      </c>
      <c r="L40" s="59" t="s">
        <v>944</v>
      </c>
      <c r="M40" s="59" t="s">
        <v>945</v>
      </c>
      <c r="N40" s="50"/>
      <c r="O40" s="59"/>
      <c r="P40" s="59" t="s">
        <v>985</v>
      </c>
      <c r="Q40" s="59" t="s">
        <v>91</v>
      </c>
      <c r="R40" s="99"/>
      <c r="S40" s="98"/>
      <c r="T40" s="98"/>
      <c r="U40" s="75">
        <v>3500</v>
      </c>
      <c r="V40" s="75"/>
      <c r="W40" s="75"/>
      <c r="X40" s="75"/>
      <c r="Y40" s="58" t="s">
        <v>947</v>
      </c>
      <c r="Z40" s="75">
        <v>3500</v>
      </c>
      <c r="AA40" s="75"/>
      <c r="AB40" s="75"/>
      <c r="AC40" s="75"/>
      <c r="AD40" s="75"/>
      <c r="AE40" s="75"/>
      <c r="AF40" s="75"/>
      <c r="AG40" s="75">
        <v>3500</v>
      </c>
      <c r="AH40" s="75"/>
      <c r="AI40" s="75"/>
      <c r="AJ40" s="75"/>
      <c r="AK40" s="75"/>
      <c r="AL40" s="75"/>
      <c r="AM40" s="75"/>
      <c r="AN40" s="81"/>
      <c r="AO40" s="81" t="s">
        <v>83</v>
      </c>
      <c r="AP40" s="59">
        <v>2500</v>
      </c>
    </row>
    <row r="41" spans="1:42" s="45" customFormat="1" ht="75" customHeight="1">
      <c r="A41" s="59" t="s">
        <v>923</v>
      </c>
      <c r="B41" s="59"/>
      <c r="C41" s="59"/>
      <c r="D41" s="59" t="s">
        <v>912</v>
      </c>
      <c r="E41" s="59" t="s">
        <v>126</v>
      </c>
      <c r="F41" s="59" t="s">
        <v>913</v>
      </c>
      <c r="G41" s="59" t="s">
        <v>924</v>
      </c>
      <c r="H41" s="59" t="s">
        <v>925</v>
      </c>
      <c r="I41" s="59" t="s">
        <v>948</v>
      </c>
      <c r="J41" s="59"/>
      <c r="K41" s="59" t="s">
        <v>80</v>
      </c>
      <c r="L41" s="59" t="s">
        <v>949</v>
      </c>
      <c r="M41" s="59" t="s">
        <v>950</v>
      </c>
      <c r="N41" s="50"/>
      <c r="O41" s="59"/>
      <c r="P41" s="59" t="s">
        <v>982</v>
      </c>
      <c r="Q41" s="59" t="s">
        <v>82</v>
      </c>
      <c r="R41" s="99">
        <v>57</v>
      </c>
      <c r="S41" s="98" t="s">
        <v>951</v>
      </c>
      <c r="T41" s="54" t="s">
        <v>948</v>
      </c>
      <c r="U41" s="75">
        <v>7000</v>
      </c>
      <c r="V41" s="75"/>
      <c r="W41" s="75"/>
      <c r="X41" s="75"/>
      <c r="Y41" s="88" t="s">
        <v>952</v>
      </c>
      <c r="Z41" s="75">
        <v>7000</v>
      </c>
      <c r="AA41" s="75"/>
      <c r="AB41" s="75"/>
      <c r="AC41" s="75"/>
      <c r="AD41" s="75">
        <v>7000</v>
      </c>
      <c r="AE41" s="75"/>
      <c r="AF41" s="75"/>
      <c r="AG41" s="75"/>
      <c r="AH41" s="75"/>
      <c r="AI41" s="75"/>
      <c r="AJ41" s="75"/>
      <c r="AK41" s="75"/>
      <c r="AL41" s="75"/>
      <c r="AM41" s="75"/>
      <c r="AN41" s="81"/>
      <c r="AO41" s="81" t="s">
        <v>83</v>
      </c>
      <c r="AP41" s="59">
        <v>7000</v>
      </c>
    </row>
    <row r="42" spans="1:42" s="45" customFormat="1" ht="70.8" customHeight="1">
      <c r="A42" s="59" t="s">
        <v>923</v>
      </c>
      <c r="B42" s="59"/>
      <c r="C42" s="59"/>
      <c r="D42" s="59" t="s">
        <v>912</v>
      </c>
      <c r="E42" s="59" t="s">
        <v>126</v>
      </c>
      <c r="F42" s="59" t="s">
        <v>913</v>
      </c>
      <c r="G42" s="59" t="s">
        <v>924</v>
      </c>
      <c r="H42" s="59" t="s">
        <v>925</v>
      </c>
      <c r="I42" s="59" t="s">
        <v>948</v>
      </c>
      <c r="J42" s="59"/>
      <c r="K42" s="59" t="s">
        <v>80</v>
      </c>
      <c r="L42" s="59" t="s">
        <v>949</v>
      </c>
      <c r="M42" s="59" t="s">
        <v>950</v>
      </c>
      <c r="N42" s="50"/>
      <c r="O42" s="59"/>
      <c r="P42" s="59" t="s">
        <v>982</v>
      </c>
      <c r="Q42" s="59" t="s">
        <v>82</v>
      </c>
      <c r="R42" s="99"/>
      <c r="S42" s="98"/>
      <c r="T42" s="54" t="s">
        <v>948</v>
      </c>
      <c r="U42" s="75">
        <v>1300</v>
      </c>
      <c r="V42" s="75"/>
      <c r="W42" s="75"/>
      <c r="X42" s="75"/>
      <c r="Y42" s="58" t="s">
        <v>953</v>
      </c>
      <c r="Z42" s="75">
        <v>1300</v>
      </c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>
        <v>1300</v>
      </c>
      <c r="AL42" s="75"/>
      <c r="AM42" s="75"/>
      <c r="AN42" s="81"/>
      <c r="AO42" s="81" t="s">
        <v>83</v>
      </c>
      <c r="AP42" s="59">
        <v>1300</v>
      </c>
    </row>
    <row r="43" spans="1:42" s="45" customFormat="1" ht="74.400000000000006" customHeight="1">
      <c r="A43" s="59" t="s">
        <v>923</v>
      </c>
      <c r="B43" s="59"/>
      <c r="C43" s="59"/>
      <c r="D43" s="59" t="s">
        <v>912</v>
      </c>
      <c r="E43" s="59" t="s">
        <v>126</v>
      </c>
      <c r="F43" s="59" t="s">
        <v>913</v>
      </c>
      <c r="G43" s="59" t="s">
        <v>924</v>
      </c>
      <c r="H43" s="59" t="s">
        <v>925</v>
      </c>
      <c r="I43" s="59" t="s">
        <v>996</v>
      </c>
      <c r="J43" s="59"/>
      <c r="K43" s="59" t="s">
        <v>80</v>
      </c>
      <c r="L43" s="59" t="s">
        <v>998</v>
      </c>
      <c r="M43" s="59" t="s">
        <v>999</v>
      </c>
      <c r="N43" s="50">
        <v>3</v>
      </c>
      <c r="O43" s="59"/>
      <c r="P43" s="59" t="s">
        <v>982</v>
      </c>
      <c r="Q43" s="59" t="s">
        <v>91</v>
      </c>
      <c r="R43" s="51">
        <v>57</v>
      </c>
      <c r="S43" s="54" t="s">
        <v>1030</v>
      </c>
      <c r="T43" s="54" t="s">
        <v>996</v>
      </c>
      <c r="U43" s="75">
        <v>100</v>
      </c>
      <c r="V43" s="75"/>
      <c r="W43" s="75"/>
      <c r="X43" s="75"/>
      <c r="Y43" s="58" t="s">
        <v>997</v>
      </c>
      <c r="Z43" s="75">
        <v>100</v>
      </c>
      <c r="AA43" s="75"/>
      <c r="AB43" s="75"/>
      <c r="AC43" s="75"/>
      <c r="AD43" s="75"/>
      <c r="AE43" s="75"/>
      <c r="AF43" s="75"/>
      <c r="AG43" s="75"/>
      <c r="AH43" s="75">
        <v>100</v>
      </c>
      <c r="AI43" s="75"/>
      <c r="AJ43" s="75"/>
      <c r="AK43" s="75"/>
      <c r="AL43" s="75"/>
      <c r="AM43" s="75"/>
      <c r="AN43" s="81"/>
      <c r="AO43" s="81"/>
      <c r="AP43" s="83">
        <v>100</v>
      </c>
    </row>
    <row r="44" spans="1:42" s="45" customFormat="1" ht="74.400000000000006" customHeight="1">
      <c r="A44" s="59" t="s">
        <v>923</v>
      </c>
      <c r="B44" s="59"/>
      <c r="C44" s="59"/>
      <c r="D44" s="59" t="s">
        <v>912</v>
      </c>
      <c r="E44" s="59" t="s">
        <v>126</v>
      </c>
      <c r="F44" s="59" t="s">
        <v>913</v>
      </c>
      <c r="G44" s="59" t="s">
        <v>924</v>
      </c>
      <c r="H44" s="59" t="s">
        <v>925</v>
      </c>
      <c r="I44" s="59" t="s">
        <v>1018</v>
      </c>
      <c r="J44" s="59"/>
      <c r="K44" s="59" t="s">
        <v>80</v>
      </c>
      <c r="L44" s="59" t="s">
        <v>1028</v>
      </c>
      <c r="M44" s="59" t="s">
        <v>1057</v>
      </c>
      <c r="N44" s="50"/>
      <c r="O44" s="59"/>
      <c r="P44" s="59" t="s">
        <v>982</v>
      </c>
      <c r="Q44" s="59" t="s">
        <v>82</v>
      </c>
      <c r="R44" s="51">
        <v>57</v>
      </c>
      <c r="S44" s="54" t="s">
        <v>1020</v>
      </c>
      <c r="T44" s="54" t="s">
        <v>1018</v>
      </c>
      <c r="U44" s="75">
        <v>84</v>
      </c>
      <c r="V44" s="75"/>
      <c r="W44" s="75"/>
      <c r="X44" s="75"/>
      <c r="Y44" s="58" t="s">
        <v>1019</v>
      </c>
      <c r="Z44" s="75">
        <v>84</v>
      </c>
      <c r="AA44" s="75">
        <v>7</v>
      </c>
      <c r="AB44" s="75">
        <v>7</v>
      </c>
      <c r="AC44" s="75">
        <v>7</v>
      </c>
      <c r="AD44" s="75">
        <v>7</v>
      </c>
      <c r="AE44" s="75">
        <v>7</v>
      </c>
      <c r="AF44" s="75">
        <v>7</v>
      </c>
      <c r="AG44" s="75">
        <v>7</v>
      </c>
      <c r="AH44" s="75">
        <v>7</v>
      </c>
      <c r="AI44" s="75">
        <v>7</v>
      </c>
      <c r="AJ44" s="75">
        <v>7</v>
      </c>
      <c r="AK44" s="75">
        <v>7</v>
      </c>
      <c r="AL44" s="75">
        <v>7</v>
      </c>
      <c r="AM44" s="75"/>
      <c r="AN44" s="81"/>
      <c r="AO44" s="81"/>
      <c r="AP44" s="83">
        <v>84</v>
      </c>
    </row>
    <row r="45" spans="1:42" s="45" customFormat="1" ht="79.2" customHeight="1">
      <c r="A45" s="59" t="s">
        <v>923</v>
      </c>
      <c r="B45" s="59"/>
      <c r="C45" s="59"/>
      <c r="D45" s="59" t="s">
        <v>912</v>
      </c>
      <c r="E45" s="59" t="s">
        <v>126</v>
      </c>
      <c r="F45" s="59" t="s">
        <v>913</v>
      </c>
      <c r="G45" s="59" t="s">
        <v>924</v>
      </c>
      <c r="H45" s="59" t="s">
        <v>925</v>
      </c>
      <c r="I45" s="58" t="s">
        <v>740</v>
      </c>
      <c r="J45" s="59"/>
      <c r="K45" s="59" t="s">
        <v>80</v>
      </c>
      <c r="L45" s="59" t="s">
        <v>1029</v>
      </c>
      <c r="M45" s="59" t="s">
        <v>939</v>
      </c>
      <c r="N45" s="50"/>
      <c r="O45" s="59"/>
      <c r="P45" s="59" t="s">
        <v>982</v>
      </c>
      <c r="Q45" s="59" t="s">
        <v>82</v>
      </c>
      <c r="R45" s="51">
        <v>53</v>
      </c>
      <c r="S45" s="54" t="s">
        <v>280</v>
      </c>
      <c r="T45" s="54" t="s">
        <v>740</v>
      </c>
      <c r="U45" s="75">
        <v>4000</v>
      </c>
      <c r="V45" s="75"/>
      <c r="W45" s="75"/>
      <c r="X45" s="75"/>
      <c r="Y45" s="90" t="s">
        <v>1006</v>
      </c>
      <c r="Z45" s="75">
        <v>424.84</v>
      </c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>
        <v>424.84</v>
      </c>
      <c r="AM45" s="75"/>
      <c r="AN45" s="81"/>
      <c r="AO45" s="81" t="s">
        <v>83</v>
      </c>
      <c r="AP45" s="83">
        <v>4000</v>
      </c>
    </row>
    <row r="46" spans="1:42" s="45" customFormat="1" ht="30.6">
      <c r="A46" s="99" t="s">
        <v>963</v>
      </c>
      <c r="B46" s="99"/>
      <c r="C46" s="99"/>
      <c r="D46" s="99" t="s">
        <v>912</v>
      </c>
      <c r="E46" s="99" t="s">
        <v>126</v>
      </c>
      <c r="F46" s="99" t="s">
        <v>913</v>
      </c>
      <c r="G46" s="99" t="s">
        <v>924</v>
      </c>
      <c r="H46" s="99" t="s">
        <v>925</v>
      </c>
      <c r="I46" s="99" t="s">
        <v>954</v>
      </c>
      <c r="J46" s="99"/>
      <c r="K46" s="99" t="s">
        <v>80</v>
      </c>
      <c r="L46" s="99" t="s">
        <v>944</v>
      </c>
      <c r="M46" s="99" t="s">
        <v>955</v>
      </c>
      <c r="N46" s="50"/>
      <c r="O46" s="59"/>
      <c r="P46" s="59" t="s">
        <v>986</v>
      </c>
      <c r="Q46" s="59" t="s">
        <v>82</v>
      </c>
      <c r="R46" s="99">
        <v>53</v>
      </c>
      <c r="S46" s="98" t="s">
        <v>300</v>
      </c>
      <c r="T46" s="98" t="s">
        <v>954</v>
      </c>
      <c r="U46" s="75">
        <v>7546.31</v>
      </c>
      <c r="V46" s="75"/>
      <c r="W46" s="75"/>
      <c r="X46" s="75"/>
      <c r="Y46" s="58" t="s">
        <v>956</v>
      </c>
      <c r="Z46" s="75">
        <v>7546.31</v>
      </c>
      <c r="AA46" s="75"/>
      <c r="AB46" s="75"/>
      <c r="AC46" s="75"/>
      <c r="AD46" s="75"/>
      <c r="AE46" s="75"/>
      <c r="AF46" s="75"/>
      <c r="AG46" s="75">
        <v>7546.31</v>
      </c>
      <c r="AH46" s="75"/>
      <c r="AI46" s="75"/>
      <c r="AJ46" s="75"/>
      <c r="AK46" s="75"/>
      <c r="AL46" s="75"/>
      <c r="AM46" s="75"/>
      <c r="AN46" s="81"/>
      <c r="AO46" s="81" t="s">
        <v>83</v>
      </c>
      <c r="AP46" s="59">
        <v>7546.31</v>
      </c>
    </row>
    <row r="47" spans="1:42" s="45" customFormat="1" ht="48.6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50"/>
      <c r="O47" s="59"/>
      <c r="P47" s="59" t="s">
        <v>986</v>
      </c>
      <c r="Q47" s="59" t="s">
        <v>82</v>
      </c>
      <c r="R47" s="99"/>
      <c r="S47" s="98"/>
      <c r="T47" s="98"/>
      <c r="U47" s="75">
        <v>12000</v>
      </c>
      <c r="V47" s="75"/>
      <c r="W47" s="75"/>
      <c r="X47" s="75"/>
      <c r="Y47" s="58" t="s">
        <v>957</v>
      </c>
      <c r="Z47" s="75">
        <v>12000</v>
      </c>
      <c r="AA47" s="75"/>
      <c r="AB47" s="75"/>
      <c r="AC47" s="75"/>
      <c r="AD47" s="75"/>
      <c r="AE47" s="75"/>
      <c r="AF47" s="75"/>
      <c r="AG47" s="75">
        <v>12000</v>
      </c>
      <c r="AH47" s="75"/>
      <c r="AI47" s="75"/>
      <c r="AJ47" s="75"/>
      <c r="AK47" s="75"/>
      <c r="AL47" s="75"/>
      <c r="AM47" s="75"/>
      <c r="AN47" s="81"/>
      <c r="AO47" s="81" t="s">
        <v>83</v>
      </c>
      <c r="AP47" s="59">
        <v>12000</v>
      </c>
    </row>
    <row r="48" spans="1:42" s="45" customFormat="1" ht="73.2" customHeight="1">
      <c r="A48" s="59" t="s">
        <v>923</v>
      </c>
      <c r="B48" s="59"/>
      <c r="C48" s="59"/>
      <c r="D48" s="59" t="s">
        <v>912</v>
      </c>
      <c r="E48" s="59" t="s">
        <v>126</v>
      </c>
      <c r="F48" s="59" t="s">
        <v>913</v>
      </c>
      <c r="G48" s="59" t="s">
        <v>924</v>
      </c>
      <c r="H48" s="59" t="s">
        <v>925</v>
      </c>
      <c r="I48" s="59" t="s">
        <v>959</v>
      </c>
      <c r="J48" s="59"/>
      <c r="K48" s="59" t="s">
        <v>80</v>
      </c>
      <c r="L48" s="59" t="s">
        <v>944</v>
      </c>
      <c r="M48" s="59" t="s">
        <v>955</v>
      </c>
      <c r="N48" s="50"/>
      <c r="O48" s="59"/>
      <c r="P48" s="59" t="s">
        <v>985</v>
      </c>
      <c r="Q48" s="59" t="s">
        <v>82</v>
      </c>
      <c r="R48" s="51">
        <v>53</v>
      </c>
      <c r="S48" s="51" t="s">
        <v>287</v>
      </c>
      <c r="T48" s="54" t="s">
        <v>960</v>
      </c>
      <c r="U48" s="75">
        <v>2100</v>
      </c>
      <c r="V48" s="75"/>
      <c r="W48" s="75"/>
      <c r="X48" s="75"/>
      <c r="Y48" s="58" t="s">
        <v>961</v>
      </c>
      <c r="Z48" s="75">
        <v>2100</v>
      </c>
      <c r="AA48" s="75"/>
      <c r="AB48" s="75"/>
      <c r="AC48" s="75"/>
      <c r="AD48" s="75"/>
      <c r="AE48" s="75">
        <v>2100</v>
      </c>
      <c r="AF48" s="75"/>
      <c r="AG48" s="75"/>
      <c r="AH48" s="75"/>
      <c r="AI48" s="75"/>
      <c r="AJ48" s="75"/>
      <c r="AK48" s="75"/>
      <c r="AL48" s="75"/>
      <c r="AM48" s="75"/>
      <c r="AN48" s="81"/>
      <c r="AO48" s="81" t="s">
        <v>83</v>
      </c>
      <c r="AP48" s="59">
        <v>2100</v>
      </c>
    </row>
    <row r="49" spans="1:42" s="45" customFormat="1" ht="73.8" customHeight="1">
      <c r="A49" s="59" t="s">
        <v>923</v>
      </c>
      <c r="B49" s="59"/>
      <c r="C49" s="59"/>
      <c r="D49" s="59" t="s">
        <v>912</v>
      </c>
      <c r="E49" s="59" t="s">
        <v>126</v>
      </c>
      <c r="F49" s="59" t="s">
        <v>913</v>
      </c>
      <c r="G49" s="59" t="s">
        <v>924</v>
      </c>
      <c r="H49" s="59" t="s">
        <v>925</v>
      </c>
      <c r="I49" s="59" t="s">
        <v>958</v>
      </c>
      <c r="J49" s="59"/>
      <c r="K49" s="59" t="s">
        <v>80</v>
      </c>
      <c r="L49" s="59" t="s">
        <v>944</v>
      </c>
      <c r="M49" s="59" t="s">
        <v>955</v>
      </c>
      <c r="N49" s="50"/>
      <c r="O49" s="59"/>
      <c r="P49" s="59" t="s">
        <v>985</v>
      </c>
      <c r="Q49" s="59" t="s">
        <v>91</v>
      </c>
      <c r="R49" s="51">
        <v>53</v>
      </c>
      <c r="S49" s="54" t="s">
        <v>288</v>
      </c>
      <c r="T49" s="54" t="s">
        <v>748</v>
      </c>
      <c r="U49" s="75">
        <v>900</v>
      </c>
      <c r="V49" s="75"/>
      <c r="W49" s="75"/>
      <c r="X49" s="75"/>
      <c r="Y49" s="58" t="s">
        <v>962</v>
      </c>
      <c r="Z49" s="75">
        <v>900</v>
      </c>
      <c r="AA49" s="75"/>
      <c r="AB49" s="75"/>
      <c r="AC49" s="75"/>
      <c r="AD49" s="75"/>
      <c r="AE49" s="75">
        <v>900</v>
      </c>
      <c r="AF49" s="75"/>
      <c r="AG49" s="75"/>
      <c r="AH49" s="75"/>
      <c r="AI49" s="75"/>
      <c r="AJ49" s="75"/>
      <c r="AK49" s="75"/>
      <c r="AL49" s="75"/>
      <c r="AM49" s="75"/>
      <c r="AN49" s="81"/>
      <c r="AO49" s="81" t="s">
        <v>83</v>
      </c>
      <c r="AP49" s="59">
        <v>900</v>
      </c>
    </row>
    <row r="50" spans="1:42" s="45" customFormat="1" ht="73.2" customHeight="1">
      <c r="A50" s="59" t="s">
        <v>923</v>
      </c>
      <c r="B50" s="59"/>
      <c r="C50" s="59"/>
      <c r="D50" s="59" t="s">
        <v>912</v>
      </c>
      <c r="E50" s="59" t="s">
        <v>126</v>
      </c>
      <c r="F50" s="59" t="s">
        <v>913</v>
      </c>
      <c r="G50" s="59" t="s">
        <v>924</v>
      </c>
      <c r="H50" s="59" t="s">
        <v>925</v>
      </c>
      <c r="I50" s="59" t="s">
        <v>779</v>
      </c>
      <c r="J50" s="59"/>
      <c r="K50" s="59" t="s">
        <v>80</v>
      </c>
      <c r="L50" s="59" t="s">
        <v>944</v>
      </c>
      <c r="M50" s="59" t="s">
        <v>955</v>
      </c>
      <c r="N50" s="50"/>
      <c r="O50" s="59"/>
      <c r="P50" s="59" t="s">
        <v>982</v>
      </c>
      <c r="Q50" s="59" t="s">
        <v>91</v>
      </c>
      <c r="R50" s="51">
        <v>84</v>
      </c>
      <c r="S50" s="54" t="s">
        <v>574</v>
      </c>
      <c r="T50" s="54" t="s">
        <v>779</v>
      </c>
      <c r="U50" s="75">
        <v>1870</v>
      </c>
      <c r="V50" s="75"/>
      <c r="W50" s="75"/>
      <c r="X50" s="75"/>
      <c r="Y50" s="58" t="s">
        <v>1001</v>
      </c>
      <c r="Z50" s="75">
        <v>1870</v>
      </c>
      <c r="AA50" s="75"/>
      <c r="AB50" s="75"/>
      <c r="AC50" s="75"/>
      <c r="AD50" s="75"/>
      <c r="AE50" s="75"/>
      <c r="AF50" s="75"/>
      <c r="AG50" s="75"/>
      <c r="AH50" s="75"/>
      <c r="AI50" s="75">
        <v>2000</v>
      </c>
      <c r="AJ50" s="75"/>
      <c r="AK50" s="75"/>
      <c r="AL50" s="75"/>
      <c r="AM50" s="75"/>
      <c r="AN50" s="81"/>
      <c r="AO50" s="81" t="s">
        <v>83</v>
      </c>
      <c r="AP50" s="83">
        <v>2000</v>
      </c>
    </row>
    <row r="51" spans="1:42" s="45" customFormat="1" ht="73.8" customHeight="1">
      <c r="A51" s="59" t="s">
        <v>923</v>
      </c>
      <c r="B51" s="59"/>
      <c r="C51" s="59"/>
      <c r="D51" s="59" t="s">
        <v>912</v>
      </c>
      <c r="E51" s="59" t="s">
        <v>126</v>
      </c>
      <c r="F51" s="59" t="s">
        <v>913</v>
      </c>
      <c r="G51" s="59" t="s">
        <v>924</v>
      </c>
      <c r="H51" s="59" t="s">
        <v>925</v>
      </c>
      <c r="I51" s="59" t="s">
        <v>652</v>
      </c>
      <c r="J51" s="59"/>
      <c r="K51" s="59" t="s">
        <v>80</v>
      </c>
      <c r="L51" s="59" t="s">
        <v>1009</v>
      </c>
      <c r="M51" s="59" t="s">
        <v>1008</v>
      </c>
      <c r="N51" s="50"/>
      <c r="O51" s="59"/>
      <c r="P51" s="59" t="s">
        <v>982</v>
      </c>
      <c r="Q51" s="59" t="s">
        <v>91</v>
      </c>
      <c r="R51" s="51">
        <v>53</v>
      </c>
      <c r="S51" s="54" t="s">
        <v>192</v>
      </c>
      <c r="T51" s="54" t="s">
        <v>652</v>
      </c>
      <c r="U51" s="75">
        <v>3500</v>
      </c>
      <c r="V51" s="75"/>
      <c r="W51" s="75"/>
      <c r="X51" s="75"/>
      <c r="Y51" s="58" t="s">
        <v>1036</v>
      </c>
      <c r="Z51" s="75">
        <v>756</v>
      </c>
      <c r="AA51" s="75"/>
      <c r="AB51" s="75"/>
      <c r="AC51" s="75"/>
      <c r="AD51" s="75"/>
      <c r="AE51" s="75"/>
      <c r="AF51" s="75"/>
      <c r="AG51" s="75"/>
      <c r="AH51" s="75">
        <v>756</v>
      </c>
      <c r="AI51" s="75"/>
      <c r="AJ51" s="75"/>
      <c r="AK51" s="75"/>
      <c r="AL51" s="75"/>
      <c r="AM51" s="75"/>
      <c r="AN51" s="81"/>
      <c r="AO51" s="81"/>
      <c r="AP51" s="83">
        <v>3500</v>
      </c>
    </row>
    <row r="52" spans="1:42" s="45" customFormat="1" ht="70.2" customHeight="1">
      <c r="A52" s="59" t="s">
        <v>923</v>
      </c>
      <c r="B52" s="59"/>
      <c r="C52" s="59"/>
      <c r="D52" s="59" t="s">
        <v>912</v>
      </c>
      <c r="E52" s="59" t="s">
        <v>126</v>
      </c>
      <c r="F52" s="59" t="s">
        <v>913</v>
      </c>
      <c r="G52" s="59" t="s">
        <v>924</v>
      </c>
      <c r="H52" s="59" t="s">
        <v>925</v>
      </c>
      <c r="I52" s="59" t="s">
        <v>1013</v>
      </c>
      <c r="J52" s="59"/>
      <c r="K52" s="59" t="s">
        <v>80</v>
      </c>
      <c r="L52" s="59" t="s">
        <v>1014</v>
      </c>
      <c r="M52" s="59" t="s">
        <v>1008</v>
      </c>
      <c r="N52" s="50"/>
      <c r="O52" s="59"/>
      <c r="P52" s="59" t="s">
        <v>982</v>
      </c>
      <c r="Q52" s="59" t="s">
        <v>91</v>
      </c>
      <c r="R52" s="51">
        <v>53</v>
      </c>
      <c r="S52" s="88" t="s">
        <v>283</v>
      </c>
      <c r="T52" s="54" t="s">
        <v>1013</v>
      </c>
      <c r="U52" s="75">
        <v>1000</v>
      </c>
      <c r="V52" s="75"/>
      <c r="W52" s="75"/>
      <c r="X52" s="75"/>
      <c r="Y52" s="58" t="s">
        <v>1031</v>
      </c>
      <c r="Z52" s="75">
        <v>0</v>
      </c>
      <c r="AA52" s="75"/>
      <c r="AB52" s="75"/>
      <c r="AC52" s="75"/>
      <c r="AD52" s="75"/>
      <c r="AE52" s="75"/>
      <c r="AF52" s="75"/>
      <c r="AG52" s="75"/>
      <c r="AH52" s="75">
        <v>0</v>
      </c>
      <c r="AI52" s="75"/>
      <c r="AJ52" s="75"/>
      <c r="AK52" s="75"/>
      <c r="AL52" s="75"/>
      <c r="AM52" s="75"/>
      <c r="AN52" s="81"/>
      <c r="AO52" s="81" t="s">
        <v>83</v>
      </c>
      <c r="AP52" s="83">
        <v>1000</v>
      </c>
    </row>
    <row r="53" spans="1:42" s="45" customFormat="1" ht="75" customHeight="1">
      <c r="A53" s="59" t="s">
        <v>923</v>
      </c>
      <c r="B53" s="59"/>
      <c r="C53" s="59"/>
      <c r="D53" s="59" t="s">
        <v>912</v>
      </c>
      <c r="E53" s="59" t="s">
        <v>126</v>
      </c>
      <c r="F53" s="59" t="s">
        <v>913</v>
      </c>
      <c r="G53" s="59" t="s">
        <v>924</v>
      </c>
      <c r="H53" s="59" t="s">
        <v>925</v>
      </c>
      <c r="I53" s="59" t="s">
        <v>1010</v>
      </c>
      <c r="J53" s="59"/>
      <c r="K53" s="59" t="s">
        <v>80</v>
      </c>
      <c r="L53" s="59" t="s">
        <v>1012</v>
      </c>
      <c r="M53" s="59" t="s">
        <v>1008</v>
      </c>
      <c r="N53" s="50"/>
      <c r="O53" s="59"/>
      <c r="P53" s="59" t="s">
        <v>982</v>
      </c>
      <c r="Q53" s="59" t="s">
        <v>91</v>
      </c>
      <c r="R53" s="51">
        <v>53</v>
      </c>
      <c r="S53" s="54" t="s">
        <v>193</v>
      </c>
      <c r="T53" s="54" t="s">
        <v>1010</v>
      </c>
      <c r="U53" s="75">
        <v>1000</v>
      </c>
      <c r="V53" s="75"/>
      <c r="W53" s="75"/>
      <c r="X53" s="75"/>
      <c r="Y53" s="58" t="s">
        <v>1011</v>
      </c>
      <c r="Z53" s="75">
        <v>1000</v>
      </c>
      <c r="AA53" s="75"/>
      <c r="AB53" s="75"/>
      <c r="AC53" s="75">
        <v>1000</v>
      </c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81"/>
      <c r="AO53" s="81" t="s">
        <v>83</v>
      </c>
      <c r="AP53" s="83">
        <v>1000</v>
      </c>
    </row>
    <row r="54" spans="1:42" s="45" customFormat="1" ht="79.2" customHeight="1">
      <c r="A54" s="59" t="s">
        <v>923</v>
      </c>
      <c r="B54" s="59"/>
      <c r="C54" s="59"/>
      <c r="D54" s="59" t="s">
        <v>912</v>
      </c>
      <c r="E54" s="59" t="s">
        <v>126</v>
      </c>
      <c r="F54" s="59" t="s">
        <v>913</v>
      </c>
      <c r="G54" s="59" t="s">
        <v>924</v>
      </c>
      <c r="H54" s="59" t="s">
        <v>925</v>
      </c>
      <c r="I54" s="59" t="s">
        <v>706</v>
      </c>
      <c r="J54" s="59"/>
      <c r="K54" s="59" t="s">
        <v>80</v>
      </c>
      <c r="L54" s="59" t="s">
        <v>1014</v>
      </c>
      <c r="M54" s="59" t="s">
        <v>1008</v>
      </c>
      <c r="N54" s="50"/>
      <c r="O54" s="59"/>
      <c r="P54" s="59" t="s">
        <v>982</v>
      </c>
      <c r="Q54" s="59" t="s">
        <v>91</v>
      </c>
      <c r="R54" s="51">
        <v>53</v>
      </c>
      <c r="S54" s="54" t="s">
        <v>246</v>
      </c>
      <c r="T54" s="54" t="s">
        <v>706</v>
      </c>
      <c r="U54" s="75">
        <v>800</v>
      </c>
      <c r="V54" s="75"/>
      <c r="W54" s="75"/>
      <c r="X54" s="75"/>
      <c r="Y54" s="58" t="s">
        <v>1015</v>
      </c>
      <c r="Z54" s="75">
        <v>800</v>
      </c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>
        <v>800</v>
      </c>
      <c r="AL54" s="75"/>
      <c r="AM54" s="75"/>
      <c r="AN54" s="81"/>
      <c r="AO54" s="81" t="s">
        <v>83</v>
      </c>
      <c r="AP54" s="83">
        <v>800</v>
      </c>
    </row>
    <row r="55" spans="1:42" s="45" customFormat="1" ht="72" customHeight="1">
      <c r="A55" s="59" t="s">
        <v>923</v>
      </c>
      <c r="B55" s="59"/>
      <c r="C55" s="59"/>
      <c r="D55" s="59" t="s">
        <v>912</v>
      </c>
      <c r="E55" s="59" t="s">
        <v>126</v>
      </c>
      <c r="F55" s="59" t="s">
        <v>913</v>
      </c>
      <c r="G55" s="59" t="s">
        <v>924</v>
      </c>
      <c r="H55" s="59" t="s">
        <v>925</v>
      </c>
      <c r="I55" s="59" t="s">
        <v>859</v>
      </c>
      <c r="J55" s="59"/>
      <c r="K55" s="59" t="s">
        <v>80</v>
      </c>
      <c r="L55" s="59" t="s">
        <v>1034</v>
      </c>
      <c r="M55" s="59" t="s">
        <v>1008</v>
      </c>
      <c r="N55" s="50"/>
      <c r="O55" s="59"/>
      <c r="P55" s="59" t="s">
        <v>982</v>
      </c>
      <c r="Q55" s="59" t="s">
        <v>91</v>
      </c>
      <c r="R55" s="51">
        <v>53</v>
      </c>
      <c r="S55" s="54" t="s">
        <v>247</v>
      </c>
      <c r="T55" s="54" t="s">
        <v>859</v>
      </c>
      <c r="U55" s="75">
        <v>500</v>
      </c>
      <c r="V55" s="75"/>
      <c r="W55" s="75"/>
      <c r="X55" s="75"/>
      <c r="Y55" s="58" t="s">
        <v>1025</v>
      </c>
      <c r="Z55" s="75">
        <v>500</v>
      </c>
      <c r="AA55" s="75"/>
      <c r="AB55" s="75"/>
      <c r="AC55" s="75"/>
      <c r="AD55" s="75"/>
      <c r="AE55" s="75"/>
      <c r="AF55" s="75"/>
      <c r="AG55" s="75">
        <v>500</v>
      </c>
      <c r="AH55" s="75"/>
      <c r="AI55" s="75"/>
      <c r="AJ55" s="75"/>
      <c r="AK55" s="75"/>
      <c r="AL55" s="75"/>
      <c r="AM55" s="75"/>
      <c r="AN55" s="81"/>
      <c r="AO55" s="81" t="s">
        <v>83</v>
      </c>
      <c r="AP55" s="83">
        <v>500</v>
      </c>
    </row>
    <row r="56" spans="1:42" s="45" customFormat="1" ht="85.2" customHeight="1">
      <c r="A56" s="59" t="s">
        <v>964</v>
      </c>
      <c r="B56" s="59"/>
      <c r="C56" s="59"/>
      <c r="D56" s="59" t="s">
        <v>912</v>
      </c>
      <c r="E56" s="59" t="s">
        <v>126</v>
      </c>
      <c r="F56" s="59" t="s">
        <v>913</v>
      </c>
      <c r="G56" s="59" t="s">
        <v>965</v>
      </c>
      <c r="H56" s="59" t="s">
        <v>966</v>
      </c>
      <c r="I56" s="59" t="s">
        <v>967</v>
      </c>
      <c r="J56" s="59"/>
      <c r="K56" s="59" t="s">
        <v>80</v>
      </c>
      <c r="L56" s="59" t="s">
        <v>944</v>
      </c>
      <c r="M56" s="59" t="s">
        <v>955</v>
      </c>
      <c r="N56" s="50"/>
      <c r="O56" s="59"/>
      <c r="P56" s="59" t="s">
        <v>985</v>
      </c>
      <c r="Q56" s="59" t="s">
        <v>82</v>
      </c>
      <c r="R56" s="51">
        <v>53</v>
      </c>
      <c r="S56" s="54" t="s">
        <v>295</v>
      </c>
      <c r="T56" s="54" t="s">
        <v>967</v>
      </c>
      <c r="U56" s="75">
        <v>3060.14</v>
      </c>
      <c r="V56" s="75"/>
      <c r="W56" s="75"/>
      <c r="X56" s="75"/>
      <c r="Y56" s="58" t="s">
        <v>1058</v>
      </c>
      <c r="Z56" s="75">
        <v>3061.14</v>
      </c>
      <c r="AA56" s="75"/>
      <c r="AB56" s="75"/>
      <c r="AC56" s="75"/>
      <c r="AD56" s="75"/>
      <c r="AE56" s="75"/>
      <c r="AF56" s="75"/>
      <c r="AG56" s="75">
        <v>3000</v>
      </c>
      <c r="AH56" s="75"/>
      <c r="AI56" s="75"/>
      <c r="AJ56" s="75"/>
      <c r="AK56" s="75"/>
      <c r="AL56" s="75"/>
      <c r="AM56" s="75"/>
      <c r="AN56" s="81"/>
      <c r="AO56" s="81" t="s">
        <v>83</v>
      </c>
      <c r="AP56" s="59">
        <v>3000</v>
      </c>
    </row>
    <row r="57" spans="1:42" s="45" customFormat="1" ht="85.2" customHeight="1">
      <c r="A57" s="95" t="s">
        <v>964</v>
      </c>
      <c r="B57" s="95"/>
      <c r="C57" s="95"/>
      <c r="D57" s="95" t="s">
        <v>912</v>
      </c>
      <c r="E57" s="86" t="s">
        <v>126</v>
      </c>
      <c r="F57" s="86" t="s">
        <v>913</v>
      </c>
      <c r="G57" s="86" t="s">
        <v>965</v>
      </c>
      <c r="H57" s="86" t="s">
        <v>966</v>
      </c>
      <c r="I57" s="86" t="s">
        <v>968</v>
      </c>
      <c r="J57" s="95"/>
      <c r="K57" s="95" t="s">
        <v>80</v>
      </c>
      <c r="L57" s="95" t="s">
        <v>944</v>
      </c>
      <c r="M57" s="95" t="s">
        <v>955</v>
      </c>
      <c r="N57" s="50"/>
      <c r="O57" s="95"/>
      <c r="P57" s="95" t="s">
        <v>987</v>
      </c>
      <c r="Q57" s="95" t="s">
        <v>82</v>
      </c>
      <c r="R57" s="95">
        <v>84</v>
      </c>
      <c r="S57" s="96" t="s">
        <v>575</v>
      </c>
      <c r="T57" s="96" t="s">
        <v>969</v>
      </c>
      <c r="U57" s="75">
        <v>1020.31</v>
      </c>
      <c r="V57" s="75"/>
      <c r="W57" s="75"/>
      <c r="X57" s="75"/>
      <c r="Y57" s="96" t="s">
        <v>1062</v>
      </c>
      <c r="Z57" s="75">
        <v>1020.31</v>
      </c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>
        <v>1020.31</v>
      </c>
      <c r="AM57" s="75"/>
      <c r="AN57" s="81"/>
      <c r="AO57" s="81" t="s">
        <v>83</v>
      </c>
      <c r="AP57" s="95">
        <v>1020.31</v>
      </c>
    </row>
    <row r="58" spans="1:42" s="45" customFormat="1" ht="84" customHeight="1">
      <c r="A58" s="59" t="s">
        <v>964</v>
      </c>
      <c r="B58" s="59"/>
      <c r="C58" s="59"/>
      <c r="D58" s="59" t="s">
        <v>912</v>
      </c>
      <c r="E58" s="86" t="s">
        <v>126</v>
      </c>
      <c r="F58" s="86" t="s">
        <v>913</v>
      </c>
      <c r="G58" s="86" t="s">
        <v>965</v>
      </c>
      <c r="H58" s="86" t="s">
        <v>966</v>
      </c>
      <c r="I58" s="86" t="s">
        <v>968</v>
      </c>
      <c r="J58" s="59"/>
      <c r="K58" s="59" t="s">
        <v>80</v>
      </c>
      <c r="L58" s="59" t="s">
        <v>944</v>
      </c>
      <c r="M58" s="59" t="s">
        <v>955</v>
      </c>
      <c r="N58" s="50"/>
      <c r="O58" s="59"/>
      <c r="P58" s="59" t="s">
        <v>987</v>
      </c>
      <c r="Q58" s="59" t="s">
        <v>82</v>
      </c>
      <c r="R58" s="51">
        <v>84</v>
      </c>
      <c r="S58" s="54" t="s">
        <v>575</v>
      </c>
      <c r="T58" s="54" t="s">
        <v>969</v>
      </c>
      <c r="U58" s="75">
        <v>10000</v>
      </c>
      <c r="V58" s="75"/>
      <c r="W58" s="75"/>
      <c r="X58" s="75"/>
      <c r="Y58" s="89" t="s">
        <v>970</v>
      </c>
      <c r="Z58" s="75">
        <v>0</v>
      </c>
      <c r="AA58" s="75"/>
      <c r="AB58" s="75"/>
      <c r="AC58" s="75"/>
      <c r="AD58" s="75"/>
      <c r="AE58" s="75"/>
      <c r="AF58" s="75"/>
      <c r="AG58" s="75"/>
      <c r="AH58" s="75"/>
      <c r="AI58" s="75"/>
      <c r="AJ58" s="75">
        <v>0</v>
      </c>
      <c r="AK58" s="75"/>
      <c r="AL58" s="75"/>
      <c r="AM58" s="75"/>
      <c r="AN58" s="81"/>
      <c r="AO58" s="81" t="s">
        <v>83</v>
      </c>
      <c r="AP58" s="59">
        <v>10000</v>
      </c>
    </row>
    <row r="59" spans="1:42" s="45" customFormat="1" ht="82.2" customHeight="1">
      <c r="A59" s="59" t="s">
        <v>964</v>
      </c>
      <c r="B59" s="59"/>
      <c r="C59" s="59"/>
      <c r="D59" s="59" t="s">
        <v>912</v>
      </c>
      <c r="E59" s="59" t="s">
        <v>126</v>
      </c>
      <c r="F59" s="59" t="s">
        <v>913</v>
      </c>
      <c r="G59" s="59" t="s">
        <v>965</v>
      </c>
      <c r="H59" s="59" t="s">
        <v>966</v>
      </c>
      <c r="I59" s="59" t="s">
        <v>971</v>
      </c>
      <c r="J59" s="59"/>
      <c r="K59" s="59" t="s">
        <v>80</v>
      </c>
      <c r="L59" s="59" t="s">
        <v>944</v>
      </c>
      <c r="M59" s="59" t="s">
        <v>955</v>
      </c>
      <c r="N59" s="50"/>
      <c r="O59" s="59"/>
      <c r="P59" s="59" t="s">
        <v>987</v>
      </c>
      <c r="Q59" s="59" t="s">
        <v>82</v>
      </c>
      <c r="R59" s="51">
        <v>53</v>
      </c>
      <c r="S59" s="54" t="s">
        <v>293</v>
      </c>
      <c r="T59" s="54" t="s">
        <v>971</v>
      </c>
      <c r="U59" s="75">
        <v>5000</v>
      </c>
      <c r="V59" s="75"/>
      <c r="W59" s="75"/>
      <c r="X59" s="75"/>
      <c r="Y59" s="89" t="s">
        <v>1059</v>
      </c>
      <c r="Z59" s="75">
        <v>5000</v>
      </c>
      <c r="AA59" s="75"/>
      <c r="AB59" s="75"/>
      <c r="AC59" s="75"/>
      <c r="AD59" s="75"/>
      <c r="AE59" s="75"/>
      <c r="AF59" s="75"/>
      <c r="AG59" s="75">
        <v>5000</v>
      </c>
      <c r="AH59" s="75"/>
      <c r="AI59" s="75"/>
      <c r="AJ59" s="75"/>
      <c r="AK59" s="75"/>
      <c r="AL59" s="75"/>
      <c r="AM59" s="75"/>
      <c r="AN59" s="81"/>
      <c r="AO59" s="81" t="s">
        <v>83</v>
      </c>
      <c r="AP59" s="59">
        <v>5000</v>
      </c>
    </row>
    <row r="60" spans="1:42" s="45" customFormat="1" ht="82.2" customHeight="1">
      <c r="A60" s="94" t="s">
        <v>964</v>
      </c>
      <c r="B60" s="94"/>
      <c r="C60" s="94"/>
      <c r="D60" s="94" t="s">
        <v>912</v>
      </c>
      <c r="E60" s="94" t="s">
        <v>126</v>
      </c>
      <c r="F60" s="94" t="s">
        <v>913</v>
      </c>
      <c r="G60" s="94" t="s">
        <v>965</v>
      </c>
      <c r="H60" s="94" t="s">
        <v>966</v>
      </c>
      <c r="I60" s="94" t="s">
        <v>709</v>
      </c>
      <c r="J60" s="94"/>
      <c r="K60" s="94" t="s">
        <v>80</v>
      </c>
      <c r="L60" s="94" t="s">
        <v>1035</v>
      </c>
      <c r="M60" s="94" t="s">
        <v>939</v>
      </c>
      <c r="N60" s="50"/>
      <c r="O60" s="94"/>
      <c r="P60" s="90" t="s">
        <v>987</v>
      </c>
      <c r="Q60" s="90" t="s">
        <v>82</v>
      </c>
      <c r="R60" s="90">
        <v>73</v>
      </c>
      <c r="S60" s="91" t="s">
        <v>474</v>
      </c>
      <c r="T60" s="91" t="s">
        <v>709</v>
      </c>
      <c r="U60" s="92">
        <v>1500</v>
      </c>
      <c r="V60" s="92"/>
      <c r="W60" s="92"/>
      <c r="X60" s="92"/>
      <c r="Y60" s="91" t="s">
        <v>972</v>
      </c>
      <c r="Z60" s="75">
        <v>1</v>
      </c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>
        <v>1</v>
      </c>
      <c r="AM60" s="75"/>
      <c r="AN60" s="81"/>
      <c r="AO60" s="81"/>
      <c r="AP60" s="94"/>
    </row>
    <row r="61" spans="1:42" s="45" customFormat="1" ht="84" customHeight="1">
      <c r="A61" s="59" t="s">
        <v>964</v>
      </c>
      <c r="B61" s="59"/>
      <c r="C61" s="59"/>
      <c r="D61" s="59" t="s">
        <v>912</v>
      </c>
      <c r="E61" s="59" t="s">
        <v>126</v>
      </c>
      <c r="F61" s="59" t="s">
        <v>913</v>
      </c>
      <c r="G61" s="59" t="s">
        <v>965</v>
      </c>
      <c r="H61" s="59" t="s">
        <v>966</v>
      </c>
      <c r="I61" s="59" t="s">
        <v>709</v>
      </c>
      <c r="J61" s="59"/>
      <c r="K61" s="59" t="s">
        <v>80</v>
      </c>
      <c r="L61" s="59" t="s">
        <v>1035</v>
      </c>
      <c r="M61" s="59" t="s">
        <v>939</v>
      </c>
      <c r="N61" s="50"/>
      <c r="O61" s="59"/>
      <c r="P61" s="90" t="s">
        <v>987</v>
      </c>
      <c r="Q61" s="90" t="s">
        <v>82</v>
      </c>
      <c r="R61" s="90">
        <v>73</v>
      </c>
      <c r="S61" s="91" t="s">
        <v>474</v>
      </c>
      <c r="T61" s="91" t="s">
        <v>709</v>
      </c>
      <c r="U61" s="92">
        <v>493</v>
      </c>
      <c r="V61" s="92"/>
      <c r="W61" s="92"/>
      <c r="X61" s="92"/>
      <c r="Y61" s="91" t="s">
        <v>1061</v>
      </c>
      <c r="Z61" s="75">
        <v>493</v>
      </c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>
        <v>493</v>
      </c>
      <c r="AM61" s="75"/>
      <c r="AN61" s="81"/>
      <c r="AO61" s="81" t="s">
        <v>83</v>
      </c>
      <c r="AP61" s="59">
        <v>2060</v>
      </c>
    </row>
    <row r="62" spans="1:42" s="45" customFormat="1" ht="76.8" customHeight="1">
      <c r="A62" s="59" t="s">
        <v>964</v>
      </c>
      <c r="B62" s="59"/>
      <c r="C62" s="59"/>
      <c r="D62" s="59" t="s">
        <v>912</v>
      </c>
      <c r="E62" s="59" t="s">
        <v>126</v>
      </c>
      <c r="F62" s="59" t="s">
        <v>913</v>
      </c>
      <c r="G62" s="59" t="s">
        <v>965</v>
      </c>
      <c r="H62" s="59" t="s">
        <v>966</v>
      </c>
      <c r="I62" s="59" t="s">
        <v>988</v>
      </c>
      <c r="J62" s="59"/>
      <c r="K62" s="59" t="s">
        <v>80</v>
      </c>
      <c r="L62" s="59" t="s">
        <v>1034</v>
      </c>
      <c r="M62" s="59" t="s">
        <v>939</v>
      </c>
      <c r="N62" s="50"/>
      <c r="O62" s="59"/>
      <c r="P62" s="59" t="s">
        <v>987</v>
      </c>
      <c r="Q62" s="59" t="s">
        <v>82</v>
      </c>
      <c r="R62" s="51">
        <v>75</v>
      </c>
      <c r="S62" s="54" t="s">
        <v>992</v>
      </c>
      <c r="T62" s="55" t="s">
        <v>989</v>
      </c>
      <c r="U62" s="75">
        <v>2000</v>
      </c>
      <c r="V62" s="75"/>
      <c r="W62" s="75"/>
      <c r="X62" s="75"/>
      <c r="Y62" s="55" t="s">
        <v>990</v>
      </c>
      <c r="Z62" s="75">
        <v>2000</v>
      </c>
      <c r="AA62" s="75"/>
      <c r="AB62" s="75"/>
      <c r="AC62" s="75"/>
      <c r="AD62" s="75"/>
      <c r="AE62" s="75"/>
      <c r="AF62" s="75"/>
      <c r="AG62" s="75"/>
      <c r="AH62" s="75"/>
      <c r="AI62" s="75">
        <v>2000</v>
      </c>
      <c r="AJ62" s="75"/>
      <c r="AK62" s="75"/>
      <c r="AL62" s="75"/>
      <c r="AM62" s="75"/>
      <c r="AN62" s="81"/>
      <c r="AO62" s="81" t="s">
        <v>83</v>
      </c>
      <c r="AP62" s="59">
        <v>2000</v>
      </c>
    </row>
    <row r="63" spans="1:42" s="45" customFormat="1" ht="76.2" customHeight="1">
      <c r="A63" s="59" t="s">
        <v>964</v>
      </c>
      <c r="B63" s="59"/>
      <c r="C63" s="59"/>
      <c r="D63" s="59" t="s">
        <v>912</v>
      </c>
      <c r="E63" s="59" t="s">
        <v>126</v>
      </c>
      <c r="F63" s="59" t="s">
        <v>913</v>
      </c>
      <c r="G63" s="59" t="s">
        <v>965</v>
      </c>
      <c r="H63" s="59" t="s">
        <v>966</v>
      </c>
      <c r="I63" s="59" t="s">
        <v>991</v>
      </c>
      <c r="J63" s="59"/>
      <c r="K63" s="59" t="s">
        <v>80</v>
      </c>
      <c r="L63" s="59" t="s">
        <v>1034</v>
      </c>
      <c r="M63" s="59" t="s">
        <v>1056</v>
      </c>
      <c r="N63" s="50"/>
      <c r="O63" s="59"/>
      <c r="P63" s="59" t="s">
        <v>987</v>
      </c>
      <c r="Q63" s="59" t="s">
        <v>91</v>
      </c>
      <c r="R63" s="51">
        <v>75</v>
      </c>
      <c r="S63" s="54" t="s">
        <v>993</v>
      </c>
      <c r="T63" s="55" t="s">
        <v>1002</v>
      </c>
      <c r="U63" s="75">
        <v>500</v>
      </c>
      <c r="V63" s="75"/>
      <c r="W63" s="75"/>
      <c r="X63" s="75"/>
      <c r="Y63" s="55" t="s">
        <v>994</v>
      </c>
      <c r="Z63" s="75">
        <v>500</v>
      </c>
      <c r="AA63" s="75"/>
      <c r="AB63" s="75"/>
      <c r="AC63" s="75"/>
      <c r="AD63" s="75"/>
      <c r="AE63" s="75"/>
      <c r="AF63" s="75"/>
      <c r="AG63" s="75"/>
      <c r="AH63" s="75">
        <v>500</v>
      </c>
      <c r="AI63" s="75"/>
      <c r="AJ63" s="75"/>
      <c r="AK63" s="75"/>
      <c r="AL63" s="75"/>
      <c r="AM63" s="75"/>
      <c r="AN63" s="81"/>
      <c r="AO63" s="81" t="s">
        <v>83</v>
      </c>
      <c r="AP63" s="59">
        <v>500</v>
      </c>
    </row>
    <row r="64" spans="1:42" s="45" customFormat="1" ht="77.400000000000006" customHeight="1">
      <c r="A64" s="59" t="s">
        <v>964</v>
      </c>
      <c r="B64" s="59"/>
      <c r="C64" s="59"/>
      <c r="D64" s="59" t="s">
        <v>912</v>
      </c>
      <c r="E64" s="59" t="s">
        <v>126</v>
      </c>
      <c r="F64" s="59" t="s">
        <v>913</v>
      </c>
      <c r="G64" s="59" t="s">
        <v>965</v>
      </c>
      <c r="H64" s="59" t="s">
        <v>966</v>
      </c>
      <c r="I64" s="59" t="s">
        <v>716</v>
      </c>
      <c r="J64" s="59"/>
      <c r="K64" s="59" t="s">
        <v>80</v>
      </c>
      <c r="L64" s="59" t="s">
        <v>1034</v>
      </c>
      <c r="M64" s="59" t="s">
        <v>1056</v>
      </c>
      <c r="N64" s="50"/>
      <c r="O64" s="59"/>
      <c r="P64" s="59" t="s">
        <v>987</v>
      </c>
      <c r="Q64" s="59" t="s">
        <v>91</v>
      </c>
      <c r="R64" s="51">
        <v>53</v>
      </c>
      <c r="S64" s="54" t="s">
        <v>245</v>
      </c>
      <c r="T64" s="53" t="s">
        <v>1003</v>
      </c>
      <c r="U64" s="75">
        <v>500</v>
      </c>
      <c r="V64" s="75"/>
      <c r="W64" s="75"/>
      <c r="X64" s="75"/>
      <c r="Y64" s="58" t="s">
        <v>973</v>
      </c>
      <c r="Z64" s="75">
        <v>500</v>
      </c>
      <c r="AA64" s="75"/>
      <c r="AB64" s="75"/>
      <c r="AC64" s="75"/>
      <c r="AD64" s="75"/>
      <c r="AE64" s="75"/>
      <c r="AF64" s="75"/>
      <c r="AG64" s="75"/>
      <c r="AH64" s="75">
        <v>500</v>
      </c>
      <c r="AI64" s="75"/>
      <c r="AJ64" s="75"/>
      <c r="AK64" s="75"/>
      <c r="AL64" s="75"/>
      <c r="AM64" s="75"/>
      <c r="AN64" s="81"/>
      <c r="AO64" s="81" t="s">
        <v>83</v>
      </c>
      <c r="AP64" s="59">
        <v>500</v>
      </c>
    </row>
    <row r="65" spans="1:42" s="45" customFormat="1" ht="79.2" customHeight="1">
      <c r="A65" s="59" t="s">
        <v>964</v>
      </c>
      <c r="B65" s="59"/>
      <c r="C65" s="59"/>
      <c r="D65" s="59" t="s">
        <v>912</v>
      </c>
      <c r="E65" s="59" t="s">
        <v>126</v>
      </c>
      <c r="F65" s="59" t="s">
        <v>913</v>
      </c>
      <c r="G65" s="59" t="s">
        <v>965</v>
      </c>
      <c r="H65" s="59" t="s">
        <v>966</v>
      </c>
      <c r="I65" s="59" t="s">
        <v>886</v>
      </c>
      <c r="J65" s="59"/>
      <c r="K65" s="59" t="s">
        <v>80</v>
      </c>
      <c r="L65" s="59" t="s">
        <v>944</v>
      </c>
      <c r="M65" s="59" t="s">
        <v>955</v>
      </c>
      <c r="N65" s="50"/>
      <c r="O65" s="59"/>
      <c r="P65" s="59" t="s">
        <v>987</v>
      </c>
      <c r="Q65" s="59" t="s">
        <v>91</v>
      </c>
      <c r="R65" s="51">
        <v>84</v>
      </c>
      <c r="S65" s="54" t="s">
        <v>577</v>
      </c>
      <c r="T65" s="53" t="s">
        <v>886</v>
      </c>
      <c r="U65" s="75">
        <v>2130</v>
      </c>
      <c r="V65" s="75"/>
      <c r="W65" s="75"/>
      <c r="X65" s="75"/>
      <c r="Y65" s="58" t="s">
        <v>1000</v>
      </c>
      <c r="Z65" s="75">
        <v>2130</v>
      </c>
      <c r="AA65" s="75"/>
      <c r="AB65" s="75"/>
      <c r="AC65" s="75"/>
      <c r="AD65" s="75"/>
      <c r="AE65" s="75"/>
      <c r="AF65" s="75"/>
      <c r="AG65" s="75"/>
      <c r="AH65" s="75"/>
      <c r="AI65" s="75">
        <v>2000</v>
      </c>
      <c r="AJ65" s="75"/>
      <c r="AK65" s="75"/>
      <c r="AL65" s="75"/>
      <c r="AM65" s="75"/>
      <c r="AN65" s="81"/>
      <c r="AO65" s="81" t="s">
        <v>83</v>
      </c>
      <c r="AP65" s="59">
        <v>2000</v>
      </c>
    </row>
    <row r="66" spans="1:42" s="45" customFormat="1" ht="83.4" customHeight="1">
      <c r="A66" s="59" t="s">
        <v>964</v>
      </c>
      <c r="B66" s="59"/>
      <c r="C66" s="59"/>
      <c r="D66" s="59" t="s">
        <v>912</v>
      </c>
      <c r="E66" s="59" t="s">
        <v>126</v>
      </c>
      <c r="F66" s="59" t="s">
        <v>913</v>
      </c>
      <c r="G66" s="59" t="s">
        <v>965</v>
      </c>
      <c r="H66" s="59" t="s">
        <v>966</v>
      </c>
      <c r="I66" s="59" t="s">
        <v>1004</v>
      </c>
      <c r="J66" s="59"/>
      <c r="K66" s="59" t="s">
        <v>80</v>
      </c>
      <c r="L66" s="59" t="s">
        <v>944</v>
      </c>
      <c r="M66" s="59" t="s">
        <v>955</v>
      </c>
      <c r="N66" s="50"/>
      <c r="O66" s="59"/>
      <c r="P66" s="59" t="s">
        <v>987</v>
      </c>
      <c r="Q66" s="59" t="s">
        <v>82</v>
      </c>
      <c r="R66" s="51">
        <v>53</v>
      </c>
      <c r="S66" s="54" t="s">
        <v>286</v>
      </c>
      <c r="T66" s="53" t="s">
        <v>1004</v>
      </c>
      <c r="U66" s="75">
        <v>3544</v>
      </c>
      <c r="V66" s="75"/>
      <c r="W66" s="75"/>
      <c r="X66" s="75"/>
      <c r="Y66" s="58" t="s">
        <v>1005</v>
      </c>
      <c r="Z66" s="75">
        <v>3544</v>
      </c>
      <c r="AA66" s="75"/>
      <c r="AB66" s="75"/>
      <c r="AC66" s="75"/>
      <c r="AD66" s="75">
        <v>3544</v>
      </c>
      <c r="AE66" s="75"/>
      <c r="AF66" s="75"/>
      <c r="AG66" s="75"/>
      <c r="AH66" s="75"/>
      <c r="AI66" s="75"/>
      <c r="AJ66" s="75"/>
      <c r="AK66" s="75"/>
      <c r="AL66" s="75"/>
      <c r="AM66" s="75"/>
      <c r="AN66" s="81"/>
      <c r="AO66" s="81" t="s">
        <v>83</v>
      </c>
      <c r="AP66" s="59">
        <v>3544</v>
      </c>
    </row>
    <row r="67" spans="1:42" s="45" customFormat="1" ht="81.599999999999994" customHeight="1">
      <c r="A67" s="59" t="s">
        <v>964</v>
      </c>
      <c r="B67" s="59"/>
      <c r="C67" s="59"/>
      <c r="D67" s="59" t="s">
        <v>912</v>
      </c>
      <c r="E67" s="59" t="s">
        <v>126</v>
      </c>
      <c r="F67" s="59" t="s">
        <v>913</v>
      </c>
      <c r="G67" s="59" t="s">
        <v>965</v>
      </c>
      <c r="H67" s="59" t="s">
        <v>966</v>
      </c>
      <c r="I67" s="59" t="s">
        <v>708</v>
      </c>
      <c r="J67" s="59"/>
      <c r="K67" s="59" t="s">
        <v>80</v>
      </c>
      <c r="L67" s="59" t="s">
        <v>1026</v>
      </c>
      <c r="M67" s="59" t="s">
        <v>955</v>
      </c>
      <c r="N67" s="50"/>
      <c r="O67" s="59"/>
      <c r="P67" s="59" t="s">
        <v>987</v>
      </c>
      <c r="Q67" s="59" t="s">
        <v>82</v>
      </c>
      <c r="R67" s="51">
        <v>53</v>
      </c>
      <c r="S67" s="54" t="s">
        <v>248</v>
      </c>
      <c r="T67" s="53" t="s">
        <v>708</v>
      </c>
      <c r="U67" s="75">
        <v>1000</v>
      </c>
      <c r="V67" s="75"/>
      <c r="W67" s="75"/>
      <c r="X67" s="75"/>
      <c r="Y67" s="58" t="s">
        <v>1027</v>
      </c>
      <c r="Z67" s="75">
        <v>1000</v>
      </c>
      <c r="AA67" s="75"/>
      <c r="AB67" s="75"/>
      <c r="AC67" s="75"/>
      <c r="AD67" s="75"/>
      <c r="AE67" s="75"/>
      <c r="AF67" s="75"/>
      <c r="AG67" s="75"/>
      <c r="AH67" s="75">
        <v>1000</v>
      </c>
      <c r="AI67" s="75"/>
      <c r="AJ67" s="75"/>
      <c r="AK67" s="75"/>
      <c r="AL67" s="75"/>
      <c r="AM67" s="75"/>
      <c r="AN67" s="81"/>
      <c r="AO67" s="81" t="s">
        <v>83</v>
      </c>
      <c r="AP67" s="59">
        <v>1000</v>
      </c>
    </row>
    <row r="68" spans="1:42" s="45" customFormat="1" ht="81" customHeight="1">
      <c r="A68" s="59" t="s">
        <v>923</v>
      </c>
      <c r="B68" s="59"/>
      <c r="C68" s="59"/>
      <c r="D68" s="59" t="s">
        <v>912</v>
      </c>
      <c r="E68" s="59" t="s">
        <v>126</v>
      </c>
      <c r="F68" s="59" t="s">
        <v>913</v>
      </c>
      <c r="G68" s="59" t="s">
        <v>924</v>
      </c>
      <c r="H68" s="59" t="s">
        <v>925</v>
      </c>
      <c r="I68" s="59" t="s">
        <v>977</v>
      </c>
      <c r="J68" s="59"/>
      <c r="K68" s="59" t="s">
        <v>80</v>
      </c>
      <c r="L68" s="59" t="s">
        <v>974</v>
      </c>
      <c r="M68" s="59" t="s">
        <v>975</v>
      </c>
      <c r="N68" s="50"/>
      <c r="O68" s="59"/>
      <c r="P68" s="59" t="s">
        <v>987</v>
      </c>
      <c r="Q68" s="59" t="s">
        <v>82</v>
      </c>
      <c r="R68" s="51">
        <v>67</v>
      </c>
      <c r="S68" s="54" t="s">
        <v>976</v>
      </c>
      <c r="T68" s="54" t="s">
        <v>978</v>
      </c>
      <c r="U68" s="75">
        <v>1600</v>
      </c>
      <c r="V68" s="75"/>
      <c r="W68" s="75"/>
      <c r="X68" s="75"/>
      <c r="Y68" s="88" t="s">
        <v>978</v>
      </c>
      <c r="Z68" s="75">
        <v>1600</v>
      </c>
      <c r="AA68" s="75"/>
      <c r="AB68" s="75"/>
      <c r="AC68" s="75">
        <v>600</v>
      </c>
      <c r="AD68" s="75"/>
      <c r="AE68" s="75">
        <v>1000</v>
      </c>
      <c r="AF68" s="75"/>
      <c r="AG68" s="75"/>
      <c r="AH68" s="75"/>
      <c r="AI68" s="75"/>
      <c r="AJ68" s="75"/>
      <c r="AK68" s="75"/>
      <c r="AL68" s="75"/>
      <c r="AM68" s="75"/>
      <c r="AN68" s="81"/>
      <c r="AO68" s="81"/>
      <c r="AP68" s="59">
        <v>1600</v>
      </c>
    </row>
    <row r="69" spans="1:42" s="45" customFormat="1" ht="78.599999999999994" customHeight="1">
      <c r="A69" s="59" t="s">
        <v>923</v>
      </c>
      <c r="B69" s="59"/>
      <c r="C69" s="59"/>
      <c r="D69" s="59" t="s">
        <v>912</v>
      </c>
      <c r="E69" s="59" t="s">
        <v>126</v>
      </c>
      <c r="F69" s="59" t="s">
        <v>913</v>
      </c>
      <c r="G69" s="59" t="s">
        <v>924</v>
      </c>
      <c r="H69" s="59" t="s">
        <v>925</v>
      </c>
      <c r="I69" s="59" t="s">
        <v>979</v>
      </c>
      <c r="J69" s="59"/>
      <c r="K69" s="59" t="s">
        <v>80</v>
      </c>
      <c r="L69" s="59" t="s">
        <v>944</v>
      </c>
      <c r="M69" s="59" t="s">
        <v>955</v>
      </c>
      <c r="N69" s="50"/>
      <c r="O69" s="59"/>
      <c r="P69" s="59" t="s">
        <v>987</v>
      </c>
      <c r="Q69" s="59" t="s">
        <v>91</v>
      </c>
      <c r="R69" s="112">
        <v>53</v>
      </c>
      <c r="S69" s="117" t="s">
        <v>289</v>
      </c>
      <c r="T69" s="117" t="s">
        <v>980</v>
      </c>
      <c r="U69" s="75">
        <v>3000</v>
      </c>
      <c r="V69" s="75"/>
      <c r="W69" s="75"/>
      <c r="X69" s="75"/>
      <c r="Y69" s="58" t="s">
        <v>1040</v>
      </c>
      <c r="Z69" s="75">
        <v>3000</v>
      </c>
      <c r="AA69" s="75"/>
      <c r="AB69" s="75"/>
      <c r="AC69" s="75"/>
      <c r="AD69" s="75"/>
      <c r="AE69" s="75"/>
      <c r="AF69" s="75"/>
      <c r="AG69" s="75">
        <v>3000</v>
      </c>
      <c r="AH69" s="75"/>
      <c r="AI69" s="75"/>
      <c r="AJ69" s="75"/>
      <c r="AK69" s="75"/>
      <c r="AL69" s="75"/>
      <c r="AM69" s="75"/>
      <c r="AN69" s="81"/>
      <c r="AO69" s="81" t="s">
        <v>83</v>
      </c>
      <c r="AP69" s="59">
        <v>3000</v>
      </c>
    </row>
    <row r="70" spans="1:42" s="45" customFormat="1" ht="88.2" customHeight="1">
      <c r="A70" s="59" t="s">
        <v>923</v>
      </c>
      <c r="B70" s="59"/>
      <c r="C70" s="59"/>
      <c r="D70" s="59" t="s">
        <v>912</v>
      </c>
      <c r="E70" s="59" t="s">
        <v>126</v>
      </c>
      <c r="F70" s="59" t="s">
        <v>913</v>
      </c>
      <c r="G70" s="59" t="s">
        <v>924</v>
      </c>
      <c r="H70" s="59" t="s">
        <v>925</v>
      </c>
      <c r="I70" s="59" t="s">
        <v>979</v>
      </c>
      <c r="J70" s="59"/>
      <c r="K70" s="59" t="s">
        <v>80</v>
      </c>
      <c r="L70" s="59" t="s">
        <v>940</v>
      </c>
      <c r="M70" s="59" t="s">
        <v>950</v>
      </c>
      <c r="N70" s="50"/>
      <c r="O70" s="59"/>
      <c r="P70" s="59" t="s">
        <v>987</v>
      </c>
      <c r="Q70" s="59" t="s">
        <v>91</v>
      </c>
      <c r="R70" s="113"/>
      <c r="S70" s="118"/>
      <c r="T70" s="118"/>
      <c r="U70" s="75">
        <v>500</v>
      </c>
      <c r="V70" s="75"/>
      <c r="W70" s="75"/>
      <c r="X70" s="75"/>
      <c r="Y70" s="75" t="s">
        <v>981</v>
      </c>
      <c r="Z70" s="75">
        <v>500</v>
      </c>
      <c r="AA70" s="75"/>
      <c r="AB70" s="75">
        <v>500</v>
      </c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81"/>
      <c r="AO70" s="81" t="s">
        <v>83</v>
      </c>
      <c r="AP70" s="59">
        <v>500</v>
      </c>
    </row>
    <row r="71" spans="1:42" s="45" customFormat="1">
      <c r="A71" s="64" t="s">
        <v>934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46"/>
      <c r="N71" s="46"/>
      <c r="O71" s="64"/>
      <c r="P71" s="64"/>
      <c r="Q71" s="64"/>
      <c r="R71" s="46"/>
      <c r="S71" s="46"/>
      <c r="T71" s="46"/>
      <c r="U71" s="76">
        <f>SUM(U10:U70)</f>
        <v>1072593.6500000001</v>
      </c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76"/>
    </row>
    <row r="72" spans="1:4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42"/>
      <c r="N72" s="42"/>
      <c r="O72" s="65"/>
      <c r="P72" s="65"/>
      <c r="Q72" s="65"/>
      <c r="R72" s="42"/>
      <c r="S72" s="42"/>
      <c r="T72" s="42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</row>
    <row r="73" spans="1:4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42"/>
      <c r="N73" s="42"/>
      <c r="O73" s="65"/>
      <c r="P73" s="65"/>
      <c r="Q73" s="65"/>
      <c r="R73" s="42"/>
      <c r="S73" s="42"/>
      <c r="T73" s="42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</row>
    <row r="74" spans="1:4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42"/>
      <c r="N74" s="42"/>
      <c r="O74" s="65"/>
      <c r="P74" s="65"/>
      <c r="Q74" s="65"/>
      <c r="R74" s="42"/>
      <c r="S74" s="42"/>
      <c r="T74" s="42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</row>
    <row r="75" spans="1:42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42"/>
      <c r="N75" s="42"/>
      <c r="O75" s="65"/>
      <c r="P75" s="65"/>
      <c r="Q75" s="65"/>
      <c r="R75" s="42"/>
      <c r="S75" s="42"/>
      <c r="T75" s="42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</row>
    <row r="76" spans="1:4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42"/>
      <c r="N76" s="42"/>
      <c r="O76" s="65"/>
      <c r="P76" s="65"/>
      <c r="Q76" s="65"/>
      <c r="R76" s="42"/>
      <c r="S76" s="42"/>
      <c r="T76" s="42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</row>
    <row r="77" spans="1:4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42"/>
      <c r="N77" s="42"/>
      <c r="O77" s="65"/>
      <c r="P77" s="65"/>
      <c r="Q77" s="65"/>
      <c r="R77" s="42"/>
      <c r="S77" s="42"/>
      <c r="T77" s="42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</row>
    <row r="78" spans="1:4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42"/>
      <c r="N78" s="42"/>
      <c r="O78" s="65"/>
      <c r="P78" s="65"/>
      <c r="Q78" s="65"/>
      <c r="R78" s="42"/>
      <c r="S78" s="42"/>
      <c r="T78" s="42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</row>
    <row r="79" spans="1:4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42"/>
      <c r="N79" s="42"/>
      <c r="O79" s="65"/>
      <c r="P79" s="65"/>
      <c r="Q79" s="65"/>
      <c r="R79" s="42"/>
      <c r="S79" s="42"/>
      <c r="T79" s="42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</row>
    <row r="80" spans="1:4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42"/>
      <c r="N80" s="42"/>
      <c r="O80" s="65"/>
      <c r="P80" s="65"/>
      <c r="Q80" s="65"/>
      <c r="R80" s="42"/>
      <c r="S80" s="42"/>
      <c r="T80" s="42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</row>
    <row r="81" spans="1:4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42"/>
      <c r="N81" s="42"/>
      <c r="O81" s="65"/>
      <c r="P81" s="65"/>
      <c r="Q81" s="65"/>
      <c r="R81" s="42"/>
      <c r="S81" s="42"/>
      <c r="T81" s="42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</row>
    <row r="82" spans="1:4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42"/>
      <c r="N82" s="42"/>
      <c r="O82" s="65"/>
      <c r="P82" s="65"/>
      <c r="Q82" s="65"/>
      <c r="R82" s="42"/>
      <c r="S82" s="42"/>
      <c r="T82" s="42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</row>
    <row r="83" spans="1:42">
      <c r="U83" s="77"/>
      <c r="V83" s="77"/>
      <c r="W83" s="77"/>
      <c r="X83" s="77"/>
      <c r="Y83" s="77"/>
      <c r="Z83" s="77"/>
      <c r="AB83" s="78"/>
    </row>
    <row r="84" spans="1:42">
      <c r="G84" s="66"/>
      <c r="H84" s="66"/>
      <c r="I84" s="66"/>
      <c r="J84" s="62"/>
      <c r="K84" s="62"/>
      <c r="L84" s="62"/>
      <c r="M84" s="12"/>
      <c r="N84" s="12"/>
      <c r="O84" s="71"/>
      <c r="P84" s="71"/>
      <c r="Q84" s="71"/>
      <c r="R84" s="57"/>
      <c r="S84" s="57"/>
      <c r="T84" s="57"/>
      <c r="U84" s="79"/>
      <c r="V84" s="79"/>
      <c r="W84" s="79"/>
      <c r="X84" s="79"/>
      <c r="Y84" s="79"/>
    </row>
    <row r="85" spans="1:42">
      <c r="G85" s="114" t="s">
        <v>1041</v>
      </c>
      <c r="H85" s="114"/>
      <c r="I85" s="114"/>
      <c r="J85" s="67"/>
      <c r="K85" s="67"/>
      <c r="L85" s="67"/>
      <c r="M85" s="114" t="s">
        <v>1043</v>
      </c>
      <c r="N85" s="114"/>
      <c r="O85" s="114"/>
      <c r="P85" s="38"/>
      <c r="Q85" s="38"/>
      <c r="R85" s="56"/>
      <c r="S85" s="56"/>
      <c r="T85" s="56"/>
      <c r="U85" s="73"/>
      <c r="V85" s="73"/>
      <c r="W85" s="67"/>
      <c r="X85" s="67"/>
      <c r="Y85" s="67"/>
      <c r="AB85" s="116" t="s">
        <v>1045</v>
      </c>
      <c r="AC85" s="116"/>
      <c r="AD85" s="116"/>
    </row>
    <row r="86" spans="1:42">
      <c r="G86" s="101" t="s">
        <v>1042</v>
      </c>
      <c r="H86" s="101"/>
      <c r="I86" s="101"/>
      <c r="J86" s="67"/>
      <c r="K86" s="67"/>
      <c r="L86" s="67"/>
      <c r="M86" s="13" t="s">
        <v>1044</v>
      </c>
      <c r="N86" s="13"/>
      <c r="O86" s="38"/>
      <c r="P86" s="38"/>
      <c r="Q86" s="38"/>
      <c r="R86" s="16"/>
      <c r="S86" s="16"/>
      <c r="T86" s="16"/>
      <c r="U86" s="74"/>
      <c r="V86" s="74"/>
      <c r="W86" s="74"/>
      <c r="X86" s="74"/>
      <c r="Y86" s="74"/>
      <c r="AB86" s="97" t="s">
        <v>1046</v>
      </c>
      <c r="AC86" s="97"/>
      <c r="AD86" s="97"/>
    </row>
  </sheetData>
  <sheetProtection formatCells="0" formatColumns="0" formatRows="0" insertColumns="0" insertRows="0" insertHyperlinks="0" deleteColumns="0" deleteRows="0" sort="0" autoFilter="0" pivotTables="0"/>
  <autoFilter ref="A8:AQ71"/>
  <mergeCells count="43">
    <mergeCell ref="A1:AP1"/>
    <mergeCell ref="AB85:AD85"/>
    <mergeCell ref="R69:R70"/>
    <mergeCell ref="S69:S70"/>
    <mergeCell ref="T69:T70"/>
    <mergeCell ref="G85:I85"/>
    <mergeCell ref="A46:A47"/>
    <mergeCell ref="B46:B47"/>
    <mergeCell ref="C46:C47"/>
    <mergeCell ref="D46:D47"/>
    <mergeCell ref="E46:E47"/>
    <mergeCell ref="F46:F47"/>
    <mergeCell ref="R41:R42"/>
    <mergeCell ref="S41:S42"/>
    <mergeCell ref="R34:R37"/>
    <mergeCell ref="S34:S37"/>
    <mergeCell ref="A35:A36"/>
    <mergeCell ref="D35:D36"/>
    <mergeCell ref="G86:I86"/>
    <mergeCell ref="M85:O85"/>
    <mergeCell ref="T46:T47"/>
    <mergeCell ref="L46:L47"/>
    <mergeCell ref="K46:K47"/>
    <mergeCell ref="J46:J47"/>
    <mergeCell ref="I46:I47"/>
    <mergeCell ref="G46:G47"/>
    <mergeCell ref="H46:H47"/>
    <mergeCell ref="R46:R47"/>
    <mergeCell ref="S46:S47"/>
    <mergeCell ref="M46:M47"/>
    <mergeCell ref="A2:AP2"/>
    <mergeCell ref="B4:AP4"/>
    <mergeCell ref="B5:AP5"/>
    <mergeCell ref="AA7:AL7"/>
    <mergeCell ref="AO7:AO8"/>
    <mergeCell ref="AN7:AN8"/>
    <mergeCell ref="Z7:Z8"/>
    <mergeCell ref="W7:Y7"/>
    <mergeCell ref="AB86:AD86"/>
    <mergeCell ref="T34:T37"/>
    <mergeCell ref="R39:R40"/>
    <mergeCell ref="S39:S40"/>
    <mergeCell ref="T39:T40"/>
  </mergeCells>
  <phoneticPr fontId="18" type="noConversion"/>
  <pageMargins left="0" right="0" top="0.15748031496062992" bottom="0" header="0.31496062992125984" footer="0.31496062992125984"/>
  <pageSetup paperSize="9" scale="23" orientation="landscape" verticalDpi="597" r:id="rId1"/>
  <ignoredErrors>
    <ignoredError sqref="T10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Filtros!$G$8:$G$468</xm:f>
          </x14:formula1>
          <xm:sqref>S69 S10:S36 S38:S39</xm:sqref>
        </x14:dataValidation>
        <x14:dataValidation type="list" allowBlank="1" showInputMessage="1" showErrorMessage="1">
          <x14:formula1>
            <xm:f>Filtros!$D$8:$D$23</xm:f>
          </x14:formula1>
          <xm:sqref>E10:E46 E48:E70</xm:sqref>
        </x14:dataValidation>
        <x14:dataValidation type="list" allowBlank="1" showInputMessage="1" showErrorMessage="1">
          <x14:formula1>
            <xm:f>Filtros!$I$8:$I$9</xm:f>
          </x14:formula1>
          <xm:sqref>K10:K46 K56:K70</xm:sqref>
        </x14:dataValidation>
        <x14:dataValidation type="list" allowBlank="1" showInputMessage="1" showErrorMessage="1">
          <x14:formula1>
            <xm:f>Filtros!$K$8:$K$10</xm:f>
          </x14:formula1>
          <xm:sqref>Q10:Q70</xm:sqref>
        </x14:dataValidation>
        <x14:dataValidation type="list" allowBlank="1" showInputMessage="1" showErrorMessage="1">
          <x14:formula1>
            <xm:f>Filtros!$J$8:$J$12</xm:f>
          </x14:formula1>
          <xm:sqref>O10:O70</xm:sqref>
        </x14:dataValidation>
        <x14:dataValidation type="list" allowBlank="1" showInputMessage="1" showErrorMessage="1">
          <x14:formula1>
            <xm:f>Filtros!$L$8:$L$9</xm:f>
          </x14:formula1>
          <xm:sqref>AO10:AO70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5" workbookViewId="0">
      <selection activeCell="D44" sqref="D44"/>
    </sheetView>
  </sheetViews>
  <sheetFormatPr baseColWidth="10" defaultRowHeight="14.4"/>
  <cols>
    <col min="6" max="6" width="25" customWidth="1"/>
    <col min="8" max="8" width="14.109375" bestFit="1" customWidth="1"/>
  </cols>
  <sheetData>
    <row r="1" spans="1:6">
      <c r="A1" t="s">
        <v>1023</v>
      </c>
      <c r="D1" t="s">
        <v>1024</v>
      </c>
    </row>
    <row r="2" spans="1:6">
      <c r="D2" s="44">
        <v>125126.39999999999</v>
      </c>
      <c r="F2" s="48">
        <f>D2+D3+D4+D5+D6+D7+D8+D9+D10+D11+D12+D13+D14+D15+D16+D17+D18+D19</f>
        <v>790365.91</v>
      </c>
    </row>
    <row r="3" spans="1:6">
      <c r="D3" s="44">
        <v>10427.200000000001</v>
      </c>
    </row>
    <row r="4" spans="1:6">
      <c r="D4" s="44">
        <v>3800</v>
      </c>
    </row>
    <row r="5" spans="1:6">
      <c r="D5" s="47">
        <v>14577.23</v>
      </c>
      <c r="E5">
        <v>14577.24</v>
      </c>
    </row>
    <row r="6" spans="1:6">
      <c r="D6" s="44">
        <v>10423.040000000001</v>
      </c>
    </row>
    <row r="7" spans="1:6">
      <c r="D7" s="44">
        <v>31953.599999999999</v>
      </c>
    </row>
    <row r="8" spans="1:6">
      <c r="D8" s="44">
        <v>321291.06</v>
      </c>
    </row>
    <row r="9" spans="1:6">
      <c r="D9" s="47">
        <v>195630</v>
      </c>
    </row>
    <row r="10" spans="1:6">
      <c r="D10" s="47">
        <v>16302.5</v>
      </c>
    </row>
    <row r="11" spans="1:6">
      <c r="D11" s="47">
        <v>14000</v>
      </c>
    </row>
    <row r="12" spans="1:6">
      <c r="D12" s="47">
        <v>23769</v>
      </c>
    </row>
    <row r="13" spans="1:6">
      <c r="D13" s="47">
        <v>16296</v>
      </c>
    </row>
    <row r="14" spans="1:6">
      <c r="D14" s="44">
        <v>2541.6</v>
      </c>
    </row>
    <row r="15" spans="1:6">
      <c r="D15" s="47">
        <v>2513.2800000000002</v>
      </c>
    </row>
    <row r="16" spans="1:6">
      <c r="D16" s="47">
        <v>300</v>
      </c>
    </row>
    <row r="17" spans="4:8">
      <c r="D17" s="44">
        <v>650</v>
      </c>
    </row>
    <row r="18" spans="4:8">
      <c r="D18" s="47">
        <v>615</v>
      </c>
    </row>
    <row r="19" spans="4:8" s="49" customFormat="1">
      <c r="D19" s="43">
        <v>150</v>
      </c>
    </row>
    <row r="20" spans="4:8">
      <c r="D20" s="47">
        <v>100</v>
      </c>
      <c r="F20" s="48">
        <f>D20+D21+D22+D23+D24+D25+D26+D27+D28+D29+D30+D31+D32+D33+D34+D35+D36</f>
        <v>215704.97</v>
      </c>
    </row>
    <row r="21" spans="4:8">
      <c r="D21" s="44">
        <v>1500</v>
      </c>
    </row>
    <row r="22" spans="4:8">
      <c r="D22" s="47">
        <v>3000</v>
      </c>
    </row>
    <row r="23" spans="4:8">
      <c r="D23" s="47">
        <v>100</v>
      </c>
    </row>
    <row r="24" spans="4:8">
      <c r="D24" s="47">
        <v>50.97</v>
      </c>
    </row>
    <row r="25" spans="4:8">
      <c r="D25" s="44">
        <v>156000</v>
      </c>
    </row>
    <row r="26" spans="4:8">
      <c r="D26" s="47">
        <v>5880</v>
      </c>
    </row>
    <row r="27" spans="4:8">
      <c r="D27" s="47">
        <v>1300</v>
      </c>
      <c r="H27" s="48">
        <f>F20+F37+F2</f>
        <v>1085770.8799999999</v>
      </c>
    </row>
    <row r="28" spans="4:8">
      <c r="D28" s="47">
        <v>3000</v>
      </c>
    </row>
    <row r="29" spans="4:8">
      <c r="D29" s="44">
        <v>28890</v>
      </c>
    </row>
    <row r="30" spans="4:8">
      <c r="D30" s="47">
        <v>1000</v>
      </c>
    </row>
    <row r="31" spans="4:8">
      <c r="D31" s="47">
        <v>2000</v>
      </c>
    </row>
    <row r="32" spans="4:8">
      <c r="D32" s="47">
        <v>3500</v>
      </c>
    </row>
    <row r="33" spans="4:6">
      <c r="D33" s="47">
        <v>7000</v>
      </c>
    </row>
    <row r="34" spans="4:6">
      <c r="D34" s="47">
        <v>1300</v>
      </c>
    </row>
    <row r="35" spans="4:6">
      <c r="D35" s="47">
        <v>1000</v>
      </c>
    </row>
    <row r="36" spans="4:6" s="49" customFormat="1">
      <c r="D36" s="43">
        <v>84</v>
      </c>
    </row>
    <row r="37" spans="4:6">
      <c r="D37" s="47">
        <v>5000</v>
      </c>
      <c r="F37" s="48">
        <f>D37+D38+D39+D40+D41+D42+D43+D44+D45+D46+D47+D48+D49+D50+D51+D52+D53+D54+D55+D56+D57</f>
        <v>79700</v>
      </c>
    </row>
    <row r="38" spans="4:6">
      <c r="D38" s="47">
        <v>6000</v>
      </c>
    </row>
    <row r="39" spans="4:6">
      <c r="D39" s="47">
        <v>15000</v>
      </c>
    </row>
    <row r="40" spans="4:6">
      <c r="D40" s="47">
        <v>1000</v>
      </c>
    </row>
    <row r="41" spans="4:6">
      <c r="D41" s="44">
        <v>800</v>
      </c>
    </row>
    <row r="42" spans="4:6">
      <c r="D42" s="44">
        <v>100</v>
      </c>
    </row>
    <row r="43" spans="4:6">
      <c r="D43" s="44">
        <v>200</v>
      </c>
    </row>
    <row r="44" spans="4:6">
      <c r="D44" s="47">
        <v>1200</v>
      </c>
    </row>
    <row r="45" spans="4:6">
      <c r="D45" s="47">
        <v>1500</v>
      </c>
    </row>
    <row r="46" spans="4:6">
      <c r="D46" s="44">
        <v>800</v>
      </c>
    </row>
    <row r="47" spans="4:6">
      <c r="D47" s="47">
        <v>6000</v>
      </c>
    </row>
    <row r="48" spans="4:6">
      <c r="D48" s="47">
        <v>15000</v>
      </c>
    </row>
    <row r="49" spans="4:4">
      <c r="D49" s="47">
        <v>15000</v>
      </c>
    </row>
    <row r="50" spans="4:4">
      <c r="D50" s="47">
        <v>2000</v>
      </c>
    </row>
    <row r="51" spans="4:4">
      <c r="D51" s="47">
        <v>2000</v>
      </c>
    </row>
    <row r="52" spans="4:4">
      <c r="D52" s="44">
        <v>500</v>
      </c>
    </row>
    <row r="53" spans="4:4">
      <c r="D53" s="44">
        <v>500</v>
      </c>
    </row>
    <row r="54" spans="4:4">
      <c r="D54" s="47">
        <v>3000</v>
      </c>
    </row>
    <row r="55" spans="4:4">
      <c r="D55" s="47">
        <v>2000</v>
      </c>
    </row>
    <row r="56" spans="4:4">
      <c r="D56" s="47">
        <v>1600</v>
      </c>
    </row>
    <row r="57" spans="4:4">
      <c r="D57" s="44">
        <v>500</v>
      </c>
    </row>
  </sheetData>
  <autoFilter ref="A1:H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469"/>
  <sheetViews>
    <sheetView topLeftCell="E443" workbookViewId="0">
      <selection activeCell="J482" sqref="J482"/>
    </sheetView>
  </sheetViews>
  <sheetFormatPr baseColWidth="10" defaultColWidth="11.5546875" defaultRowHeight="12"/>
  <cols>
    <col min="1" max="1" width="22.33203125" style="22" customWidth="1"/>
    <col min="2" max="4" width="37.6640625" style="22" customWidth="1"/>
    <col min="5" max="5" width="62.44140625" style="22" customWidth="1"/>
    <col min="6" max="6" width="11.5546875" style="22" customWidth="1"/>
    <col min="7" max="7" width="9.109375" style="22" customWidth="1"/>
    <col min="8" max="8" width="9.33203125" style="22" customWidth="1"/>
    <col min="9" max="9" width="11.5546875" style="22"/>
    <col min="10" max="10" width="14.6640625" style="22" customWidth="1"/>
    <col min="11" max="11" width="11.5546875" style="22"/>
    <col min="12" max="12" width="9.44140625" style="22" customWidth="1"/>
    <col min="13" max="16384" width="11.5546875" style="22"/>
  </cols>
  <sheetData>
    <row r="5" spans="1:12">
      <c r="E5" s="119" t="s">
        <v>66</v>
      </c>
      <c r="F5" s="119"/>
      <c r="G5" s="119"/>
      <c r="H5" s="119"/>
      <c r="I5" s="119"/>
      <c r="J5" s="119"/>
      <c r="K5" s="119"/>
      <c r="L5" s="119"/>
    </row>
    <row r="6" spans="1:12" ht="12.6" thickBot="1">
      <c r="I6" s="23"/>
      <c r="J6" s="23"/>
      <c r="K6" s="23"/>
      <c r="L6" s="23"/>
    </row>
    <row r="7" spans="1:12" ht="24">
      <c r="A7" s="24" t="s">
        <v>67</v>
      </c>
      <c r="B7" s="25" t="s">
        <v>5</v>
      </c>
      <c r="C7" s="26" t="s">
        <v>68</v>
      </c>
      <c r="D7" s="26" t="s">
        <v>69</v>
      </c>
      <c r="E7" s="24" t="s">
        <v>70</v>
      </c>
      <c r="F7" s="24" t="s">
        <v>71</v>
      </c>
      <c r="G7" s="24" t="s">
        <v>72</v>
      </c>
      <c r="H7" s="24" t="s">
        <v>73</v>
      </c>
      <c r="I7" s="24" t="s">
        <v>14</v>
      </c>
      <c r="J7" s="24" t="s">
        <v>18</v>
      </c>
      <c r="K7" s="24" t="s">
        <v>74</v>
      </c>
      <c r="L7" s="24" t="s">
        <v>42</v>
      </c>
    </row>
    <row r="8" spans="1:12" ht="36">
      <c r="A8" s="27" t="s">
        <v>75</v>
      </c>
      <c r="B8" s="28" t="s">
        <v>76</v>
      </c>
      <c r="C8" s="28" t="s">
        <v>77</v>
      </c>
      <c r="D8" s="29" t="s">
        <v>78</v>
      </c>
      <c r="E8" s="29" t="s">
        <v>79</v>
      </c>
      <c r="F8" s="29">
        <v>51</v>
      </c>
      <c r="G8" s="34" t="s">
        <v>138</v>
      </c>
      <c r="H8" s="30" t="s">
        <v>598</v>
      </c>
      <c r="I8" s="30" t="s">
        <v>80</v>
      </c>
      <c r="J8" s="30" t="s">
        <v>81</v>
      </c>
      <c r="K8" s="30" t="s">
        <v>82</v>
      </c>
      <c r="L8" s="30" t="s">
        <v>83</v>
      </c>
    </row>
    <row r="9" spans="1:12" ht="48">
      <c r="A9" s="27" t="s">
        <v>84</v>
      </c>
      <c r="B9" s="28" t="s">
        <v>85</v>
      </c>
      <c r="C9" s="28" t="s">
        <v>86</v>
      </c>
      <c r="D9" s="29" t="s">
        <v>87</v>
      </c>
      <c r="E9" s="29" t="s">
        <v>88</v>
      </c>
      <c r="F9" s="29">
        <v>53</v>
      </c>
      <c r="G9" s="34" t="s">
        <v>139</v>
      </c>
      <c r="H9" s="30" t="s">
        <v>599</v>
      </c>
      <c r="I9" s="30" t="s">
        <v>89</v>
      </c>
      <c r="J9" s="30" t="s">
        <v>90</v>
      </c>
      <c r="K9" s="30" t="s">
        <v>91</v>
      </c>
      <c r="L9" s="30" t="s">
        <v>92</v>
      </c>
    </row>
    <row r="10" spans="1:12" ht="36">
      <c r="A10" s="27" t="s">
        <v>93</v>
      </c>
      <c r="B10" s="28" t="s">
        <v>94</v>
      </c>
      <c r="C10" s="28"/>
      <c r="D10" s="29" t="s">
        <v>95</v>
      </c>
      <c r="E10" s="29" t="s">
        <v>96</v>
      </c>
      <c r="F10" s="29">
        <v>58</v>
      </c>
      <c r="G10" s="34" t="s">
        <v>140</v>
      </c>
      <c r="H10" s="30" t="s">
        <v>600</v>
      </c>
      <c r="I10" s="30"/>
      <c r="J10" s="30" t="s">
        <v>97</v>
      </c>
      <c r="K10" s="30" t="s">
        <v>98</v>
      </c>
      <c r="L10" s="30"/>
    </row>
    <row r="11" spans="1:12" ht="24">
      <c r="A11" s="27" t="s">
        <v>99</v>
      </c>
      <c r="B11" s="28" t="s">
        <v>100</v>
      </c>
      <c r="C11" s="28"/>
      <c r="D11" s="29" t="s">
        <v>101</v>
      </c>
      <c r="E11" s="29" t="s">
        <v>102</v>
      </c>
      <c r="F11" s="29">
        <v>71</v>
      </c>
      <c r="G11" s="34" t="s">
        <v>141</v>
      </c>
      <c r="H11" s="30" t="s">
        <v>601</v>
      </c>
      <c r="I11" s="30"/>
      <c r="J11" s="30" t="s">
        <v>103</v>
      </c>
      <c r="K11" s="30"/>
      <c r="L11" s="30"/>
    </row>
    <row r="12" spans="1:12" ht="36">
      <c r="A12" s="27" t="s">
        <v>104</v>
      </c>
      <c r="B12" s="28" t="s">
        <v>105</v>
      </c>
      <c r="C12" s="28"/>
      <c r="D12" s="29" t="s">
        <v>106</v>
      </c>
      <c r="E12" s="29" t="s">
        <v>107</v>
      </c>
      <c r="F12" s="29">
        <v>73</v>
      </c>
      <c r="G12" s="34" t="s">
        <v>142</v>
      </c>
      <c r="H12" s="30" t="s">
        <v>602</v>
      </c>
      <c r="I12" s="30"/>
      <c r="J12" s="30" t="s">
        <v>108</v>
      </c>
      <c r="K12" s="30"/>
      <c r="L12" s="30"/>
    </row>
    <row r="13" spans="1:12" ht="24">
      <c r="A13" s="27" t="s">
        <v>109</v>
      </c>
      <c r="B13" s="28" t="s">
        <v>110</v>
      </c>
      <c r="C13" s="28"/>
      <c r="D13" s="29" t="s">
        <v>111</v>
      </c>
      <c r="E13" s="29" t="s">
        <v>112</v>
      </c>
      <c r="F13" s="29">
        <v>78</v>
      </c>
      <c r="G13" s="34" t="s">
        <v>143</v>
      </c>
      <c r="H13" s="30" t="s">
        <v>603</v>
      </c>
      <c r="I13" s="30"/>
      <c r="J13" s="30"/>
      <c r="K13" s="30"/>
      <c r="L13" s="30"/>
    </row>
    <row r="14" spans="1:12" ht="36">
      <c r="A14" s="28"/>
      <c r="B14" s="28" t="s">
        <v>113</v>
      </c>
      <c r="C14" s="28"/>
      <c r="D14" s="29" t="s">
        <v>114</v>
      </c>
      <c r="E14" s="28"/>
      <c r="F14" s="28">
        <v>84</v>
      </c>
      <c r="G14" s="34" t="s">
        <v>144</v>
      </c>
      <c r="H14" s="30" t="s">
        <v>604</v>
      </c>
      <c r="I14" s="28"/>
      <c r="J14" s="28"/>
      <c r="K14" s="28"/>
      <c r="L14" s="28"/>
    </row>
    <row r="15" spans="1:12" ht="36">
      <c r="A15" s="28"/>
      <c r="B15" s="28" t="s">
        <v>115</v>
      </c>
      <c r="C15" s="28"/>
      <c r="D15" s="29" t="s">
        <v>116</v>
      </c>
      <c r="E15" s="28"/>
      <c r="F15" s="28"/>
      <c r="G15" s="34" t="s">
        <v>145</v>
      </c>
      <c r="H15" s="30" t="s">
        <v>605</v>
      </c>
      <c r="I15" s="28"/>
      <c r="J15" s="28"/>
      <c r="K15" s="28"/>
      <c r="L15" s="28"/>
    </row>
    <row r="16" spans="1:12" ht="24">
      <c r="A16" s="28"/>
      <c r="B16" s="28" t="s">
        <v>117</v>
      </c>
      <c r="C16" s="28"/>
      <c r="D16" s="29" t="s">
        <v>118</v>
      </c>
      <c r="E16" s="28"/>
      <c r="F16" s="28"/>
      <c r="G16" s="34" t="s">
        <v>146</v>
      </c>
      <c r="H16" s="30" t="s">
        <v>606</v>
      </c>
      <c r="I16" s="28"/>
      <c r="J16" s="28"/>
      <c r="K16" s="28"/>
      <c r="L16" s="28"/>
    </row>
    <row r="17" spans="1:12" ht="24">
      <c r="A17" s="28"/>
      <c r="B17" s="28" t="s">
        <v>119</v>
      </c>
      <c r="C17" s="28"/>
      <c r="D17" s="29" t="s">
        <v>120</v>
      </c>
      <c r="E17" s="28"/>
      <c r="F17" s="28"/>
      <c r="G17" s="34" t="s">
        <v>147</v>
      </c>
      <c r="H17" s="30" t="s">
        <v>607</v>
      </c>
      <c r="I17" s="28"/>
      <c r="J17" s="28"/>
      <c r="K17" s="28"/>
      <c r="L17" s="28"/>
    </row>
    <row r="18" spans="1:12" ht="24">
      <c r="A18" s="28"/>
      <c r="B18" s="28" t="s">
        <v>121</v>
      </c>
      <c r="C18" s="28"/>
      <c r="D18" s="29" t="s">
        <v>122</v>
      </c>
      <c r="E18" s="28"/>
      <c r="F18" s="28"/>
      <c r="G18" s="34" t="s">
        <v>148</v>
      </c>
      <c r="H18" s="30" t="s">
        <v>608</v>
      </c>
      <c r="I18" s="28"/>
      <c r="J18" s="28"/>
      <c r="K18" s="28"/>
      <c r="L18" s="28"/>
    </row>
    <row r="19" spans="1:12" ht="36">
      <c r="B19" s="31" t="s">
        <v>123</v>
      </c>
      <c r="D19" s="32" t="s">
        <v>124</v>
      </c>
      <c r="G19" s="35" t="s">
        <v>149</v>
      </c>
      <c r="H19" s="33" t="s">
        <v>609</v>
      </c>
    </row>
    <row r="20" spans="1:12" ht="24">
      <c r="B20" s="28" t="s">
        <v>125</v>
      </c>
      <c r="D20" s="32" t="s">
        <v>126</v>
      </c>
      <c r="G20" s="35" t="s">
        <v>150</v>
      </c>
      <c r="H20" s="33" t="s">
        <v>610</v>
      </c>
    </row>
    <row r="21" spans="1:12" ht="48">
      <c r="B21" s="28" t="s">
        <v>127</v>
      </c>
      <c r="D21" s="32" t="s">
        <v>128</v>
      </c>
      <c r="G21" s="35" t="s">
        <v>151</v>
      </c>
      <c r="H21" s="33" t="s">
        <v>611</v>
      </c>
    </row>
    <row r="22" spans="1:12" ht="24">
      <c r="B22" s="28" t="s">
        <v>129</v>
      </c>
      <c r="D22" s="32" t="s">
        <v>130</v>
      </c>
      <c r="G22" s="35" t="s">
        <v>152</v>
      </c>
      <c r="H22" s="33" t="s">
        <v>612</v>
      </c>
    </row>
    <row r="23" spans="1:12" ht="48">
      <c r="B23" s="28" t="s">
        <v>131</v>
      </c>
      <c r="D23" s="32" t="s">
        <v>132</v>
      </c>
      <c r="G23" s="35" t="s">
        <v>153</v>
      </c>
      <c r="H23" s="33" t="s">
        <v>613</v>
      </c>
    </row>
    <row r="24" spans="1:12">
      <c r="B24" s="28" t="s">
        <v>133</v>
      </c>
      <c r="G24" s="35" t="s">
        <v>154</v>
      </c>
      <c r="H24" s="33" t="s">
        <v>614</v>
      </c>
    </row>
    <row r="25" spans="1:12">
      <c r="B25" s="28" t="s">
        <v>134</v>
      </c>
      <c r="G25" s="35" t="s">
        <v>155</v>
      </c>
      <c r="H25" s="33" t="s">
        <v>615</v>
      </c>
    </row>
    <row r="26" spans="1:12">
      <c r="B26" s="28" t="s">
        <v>135</v>
      </c>
      <c r="G26" s="35" t="s">
        <v>156</v>
      </c>
      <c r="H26" s="33" t="s">
        <v>616</v>
      </c>
    </row>
    <row r="27" spans="1:12">
      <c r="B27" s="28" t="s">
        <v>136</v>
      </c>
      <c r="G27" s="35" t="s">
        <v>157</v>
      </c>
      <c r="H27" s="33" t="s">
        <v>617</v>
      </c>
    </row>
    <row r="28" spans="1:12">
      <c r="G28" s="35" t="s">
        <v>158</v>
      </c>
      <c r="H28" s="33" t="s">
        <v>618</v>
      </c>
    </row>
    <row r="29" spans="1:12">
      <c r="G29" s="35" t="s">
        <v>159</v>
      </c>
      <c r="H29" s="33" t="s">
        <v>619</v>
      </c>
    </row>
    <row r="30" spans="1:12">
      <c r="G30" s="35" t="s">
        <v>160</v>
      </c>
      <c r="H30" s="33" t="s">
        <v>620</v>
      </c>
    </row>
    <row r="31" spans="1:12">
      <c r="G31" s="35" t="s">
        <v>161</v>
      </c>
      <c r="H31" s="33" t="s">
        <v>621</v>
      </c>
    </row>
    <row r="32" spans="1:12">
      <c r="G32" s="35" t="s">
        <v>162</v>
      </c>
      <c r="H32" s="33" t="s">
        <v>622</v>
      </c>
    </row>
    <row r="33" spans="7:8">
      <c r="G33" s="35" t="s">
        <v>163</v>
      </c>
      <c r="H33" s="33" t="s">
        <v>623</v>
      </c>
    </row>
    <row r="34" spans="7:8">
      <c r="G34" s="35" t="s">
        <v>164</v>
      </c>
      <c r="H34" s="33" t="s">
        <v>624</v>
      </c>
    </row>
    <row r="35" spans="7:8">
      <c r="G35" s="35" t="s">
        <v>165</v>
      </c>
      <c r="H35" s="33" t="s">
        <v>625</v>
      </c>
    </row>
    <row r="36" spans="7:8">
      <c r="G36" s="35" t="s">
        <v>166</v>
      </c>
      <c r="H36" s="33" t="s">
        <v>626</v>
      </c>
    </row>
    <row r="37" spans="7:8">
      <c r="G37" s="35" t="s">
        <v>167</v>
      </c>
      <c r="H37" s="33" t="s">
        <v>627</v>
      </c>
    </row>
    <row r="38" spans="7:8">
      <c r="G38" s="35" t="s">
        <v>168</v>
      </c>
      <c r="H38" s="33" t="s">
        <v>628</v>
      </c>
    </row>
    <row r="39" spans="7:8">
      <c r="G39" s="35" t="s">
        <v>169</v>
      </c>
      <c r="H39" s="33" t="s">
        <v>629</v>
      </c>
    </row>
    <row r="40" spans="7:8">
      <c r="G40" s="35" t="s">
        <v>170</v>
      </c>
      <c r="H40" s="33" t="s">
        <v>630</v>
      </c>
    </row>
    <row r="41" spans="7:8">
      <c r="G41" s="35" t="s">
        <v>171</v>
      </c>
      <c r="H41" s="33" t="s">
        <v>631</v>
      </c>
    </row>
    <row r="42" spans="7:8">
      <c r="G42" s="35" t="s">
        <v>172</v>
      </c>
      <c r="H42" s="33" t="s">
        <v>632</v>
      </c>
    </row>
    <row r="43" spans="7:8">
      <c r="G43" s="35" t="s">
        <v>173</v>
      </c>
      <c r="H43" s="33" t="s">
        <v>633</v>
      </c>
    </row>
    <row r="44" spans="7:8">
      <c r="G44" s="35" t="s">
        <v>174</v>
      </c>
      <c r="H44" s="33" t="s">
        <v>634</v>
      </c>
    </row>
    <row r="45" spans="7:8">
      <c r="G45" s="35" t="s">
        <v>175</v>
      </c>
      <c r="H45" s="33" t="s">
        <v>635</v>
      </c>
    </row>
    <row r="46" spans="7:8">
      <c r="G46" s="35" t="s">
        <v>176</v>
      </c>
      <c r="H46" s="33" t="s">
        <v>636</v>
      </c>
    </row>
    <row r="47" spans="7:8">
      <c r="G47" s="35" t="s">
        <v>177</v>
      </c>
      <c r="H47" s="33" t="s">
        <v>637</v>
      </c>
    </row>
    <row r="48" spans="7:8">
      <c r="G48" s="35" t="s">
        <v>178</v>
      </c>
      <c r="H48" s="33" t="s">
        <v>638</v>
      </c>
    </row>
    <row r="49" spans="7:8">
      <c r="G49" s="35" t="s">
        <v>179</v>
      </c>
      <c r="H49" s="33" t="s">
        <v>639</v>
      </c>
    </row>
    <row r="50" spans="7:8">
      <c r="G50" s="35" t="s">
        <v>180</v>
      </c>
      <c r="H50" s="33" t="s">
        <v>640</v>
      </c>
    </row>
    <row r="51" spans="7:8">
      <c r="G51" s="35" t="s">
        <v>181</v>
      </c>
      <c r="H51" s="33" t="s">
        <v>641</v>
      </c>
    </row>
    <row r="52" spans="7:8">
      <c r="G52" s="35" t="s">
        <v>182</v>
      </c>
      <c r="H52" s="33" t="s">
        <v>642</v>
      </c>
    </row>
    <row r="53" spans="7:8">
      <c r="G53" s="35" t="s">
        <v>183</v>
      </c>
      <c r="H53" s="33" t="s">
        <v>643</v>
      </c>
    </row>
    <row r="54" spans="7:8">
      <c r="G54" s="35" t="s">
        <v>184</v>
      </c>
      <c r="H54" s="33" t="s">
        <v>644</v>
      </c>
    </row>
    <row r="55" spans="7:8">
      <c r="G55" s="35" t="s">
        <v>185</v>
      </c>
      <c r="H55" s="33" t="s">
        <v>645</v>
      </c>
    </row>
    <row r="56" spans="7:8">
      <c r="G56" s="35" t="s">
        <v>186</v>
      </c>
      <c r="H56" s="22" t="s">
        <v>646</v>
      </c>
    </row>
    <row r="57" spans="7:8">
      <c r="G57" s="35" t="s">
        <v>187</v>
      </c>
      <c r="H57" s="22" t="s">
        <v>647</v>
      </c>
    </row>
    <row r="58" spans="7:8">
      <c r="G58" s="35" t="s">
        <v>188</v>
      </c>
      <c r="H58" s="22" t="s">
        <v>648</v>
      </c>
    </row>
    <row r="59" spans="7:8">
      <c r="G59" s="35" t="s">
        <v>189</v>
      </c>
      <c r="H59" s="22" t="s">
        <v>649</v>
      </c>
    </row>
    <row r="60" spans="7:8">
      <c r="G60" s="35" t="s">
        <v>190</v>
      </c>
      <c r="H60" s="22" t="s">
        <v>650</v>
      </c>
    </row>
    <row r="61" spans="7:8">
      <c r="G61" s="35" t="s">
        <v>191</v>
      </c>
      <c r="H61" s="22" t="s">
        <v>651</v>
      </c>
    </row>
    <row r="62" spans="7:8">
      <c r="G62" s="35" t="s">
        <v>192</v>
      </c>
      <c r="H62" s="22" t="s">
        <v>652</v>
      </c>
    </row>
    <row r="63" spans="7:8">
      <c r="G63" s="35" t="s">
        <v>193</v>
      </c>
      <c r="H63" s="22" t="s">
        <v>653</v>
      </c>
    </row>
    <row r="64" spans="7:8">
      <c r="G64" s="35" t="s">
        <v>194</v>
      </c>
      <c r="H64" s="22" t="s">
        <v>654</v>
      </c>
    </row>
    <row r="65" spans="7:8">
      <c r="G65" s="35" t="s">
        <v>195</v>
      </c>
      <c r="H65" s="22" t="s">
        <v>655</v>
      </c>
    </row>
    <row r="66" spans="7:8">
      <c r="G66" s="35" t="s">
        <v>196</v>
      </c>
      <c r="H66" s="22" t="s">
        <v>656</v>
      </c>
    </row>
    <row r="67" spans="7:8">
      <c r="G67" s="35" t="s">
        <v>197</v>
      </c>
      <c r="H67" s="22" t="s">
        <v>657</v>
      </c>
    </row>
    <row r="68" spans="7:8">
      <c r="G68" s="35" t="s">
        <v>198</v>
      </c>
      <c r="H68" s="22" t="s">
        <v>908</v>
      </c>
    </row>
    <row r="69" spans="7:8">
      <c r="G69" s="35" t="s">
        <v>199</v>
      </c>
      <c r="H69" s="22" t="s">
        <v>659</v>
      </c>
    </row>
    <row r="70" spans="7:8">
      <c r="G70" s="35" t="s">
        <v>200</v>
      </c>
      <c r="H70" s="22" t="s">
        <v>660</v>
      </c>
    </row>
    <row r="71" spans="7:8">
      <c r="G71" s="35" t="s">
        <v>201</v>
      </c>
      <c r="H71" s="22" t="s">
        <v>661</v>
      </c>
    </row>
    <row r="72" spans="7:8">
      <c r="G72" s="35" t="s">
        <v>202</v>
      </c>
      <c r="H72" s="22" t="s">
        <v>662</v>
      </c>
    </row>
    <row r="73" spans="7:8">
      <c r="G73" s="35" t="s">
        <v>203</v>
      </c>
      <c r="H73" s="22" t="s">
        <v>663</v>
      </c>
    </row>
    <row r="74" spans="7:8">
      <c r="G74" s="35" t="s">
        <v>204</v>
      </c>
      <c r="H74" s="22" t="s">
        <v>664</v>
      </c>
    </row>
    <row r="75" spans="7:8">
      <c r="G75" s="35" t="s">
        <v>205</v>
      </c>
      <c r="H75" s="22" t="s">
        <v>665</v>
      </c>
    </row>
    <row r="76" spans="7:8">
      <c r="G76" s="35" t="s">
        <v>206</v>
      </c>
      <c r="H76" s="22" t="s">
        <v>666</v>
      </c>
    </row>
    <row r="77" spans="7:8">
      <c r="G77" s="35" t="s">
        <v>207</v>
      </c>
      <c r="H77" s="22" t="s">
        <v>667</v>
      </c>
    </row>
    <row r="78" spans="7:8">
      <c r="G78" s="35" t="s">
        <v>208</v>
      </c>
      <c r="H78" s="22" t="s">
        <v>668</v>
      </c>
    </row>
    <row r="79" spans="7:8">
      <c r="G79" s="35" t="s">
        <v>209</v>
      </c>
      <c r="H79" s="22" t="s">
        <v>669</v>
      </c>
    </row>
    <row r="80" spans="7:8">
      <c r="G80" s="35" t="s">
        <v>210</v>
      </c>
      <c r="H80" s="22" t="s">
        <v>670</v>
      </c>
    </row>
    <row r="81" spans="7:8">
      <c r="G81" s="35" t="s">
        <v>211</v>
      </c>
      <c r="H81" s="22" t="s">
        <v>671</v>
      </c>
    </row>
    <row r="82" spans="7:8">
      <c r="G82" s="35" t="s">
        <v>212</v>
      </c>
      <c r="H82" s="22" t="s">
        <v>672</v>
      </c>
    </row>
    <row r="83" spans="7:8">
      <c r="G83" s="35" t="s">
        <v>213</v>
      </c>
      <c r="H83" s="22" t="s">
        <v>673</v>
      </c>
    </row>
    <row r="84" spans="7:8">
      <c r="G84" s="35" t="s">
        <v>214</v>
      </c>
      <c r="H84" s="22" t="s">
        <v>674</v>
      </c>
    </row>
    <row r="85" spans="7:8">
      <c r="G85" s="35" t="s">
        <v>215</v>
      </c>
      <c r="H85" s="22" t="s">
        <v>675</v>
      </c>
    </row>
    <row r="86" spans="7:8">
      <c r="G86" s="35" t="s">
        <v>216</v>
      </c>
      <c r="H86" s="22" t="s">
        <v>676</v>
      </c>
    </row>
    <row r="87" spans="7:8">
      <c r="G87" s="35" t="s">
        <v>217</v>
      </c>
      <c r="H87" s="22" t="s">
        <v>677</v>
      </c>
    </row>
    <row r="88" spans="7:8">
      <c r="G88" s="35" t="s">
        <v>218</v>
      </c>
      <c r="H88" s="22" t="s">
        <v>678</v>
      </c>
    </row>
    <row r="89" spans="7:8">
      <c r="G89" s="35" t="s">
        <v>219</v>
      </c>
      <c r="H89" s="22" t="s">
        <v>679</v>
      </c>
    </row>
    <row r="90" spans="7:8">
      <c r="G90" s="35" t="s">
        <v>220</v>
      </c>
      <c r="H90" s="22" t="s">
        <v>680</v>
      </c>
    </row>
    <row r="91" spans="7:8">
      <c r="G91" s="35" t="s">
        <v>221</v>
      </c>
      <c r="H91" s="22" t="s">
        <v>681</v>
      </c>
    </row>
    <row r="92" spans="7:8">
      <c r="G92" s="35" t="s">
        <v>222</v>
      </c>
      <c r="H92" s="22" t="s">
        <v>682</v>
      </c>
    </row>
    <row r="93" spans="7:8">
      <c r="G93" s="35" t="s">
        <v>223</v>
      </c>
      <c r="H93" s="22" t="s">
        <v>683</v>
      </c>
    </row>
    <row r="94" spans="7:8">
      <c r="G94" s="35" t="s">
        <v>224</v>
      </c>
      <c r="H94" s="22" t="s">
        <v>684</v>
      </c>
    </row>
    <row r="95" spans="7:8">
      <c r="G95" s="35" t="s">
        <v>225</v>
      </c>
      <c r="H95" s="22" t="s">
        <v>685</v>
      </c>
    </row>
    <row r="96" spans="7:8">
      <c r="G96" s="35" t="s">
        <v>226</v>
      </c>
      <c r="H96" s="22" t="s">
        <v>686</v>
      </c>
    </row>
    <row r="97" spans="7:8">
      <c r="G97" s="35" t="s">
        <v>227</v>
      </c>
      <c r="H97" s="22" t="s">
        <v>687</v>
      </c>
    </row>
    <row r="98" spans="7:8">
      <c r="G98" s="35" t="s">
        <v>228</v>
      </c>
      <c r="H98" s="22" t="s">
        <v>688</v>
      </c>
    </row>
    <row r="99" spans="7:8">
      <c r="G99" s="35" t="s">
        <v>229</v>
      </c>
      <c r="H99" s="22" t="s">
        <v>689</v>
      </c>
    </row>
    <row r="100" spans="7:8">
      <c r="G100" s="35" t="s">
        <v>230</v>
      </c>
      <c r="H100" s="22" t="s">
        <v>690</v>
      </c>
    </row>
    <row r="101" spans="7:8">
      <c r="G101" s="35" t="s">
        <v>231</v>
      </c>
      <c r="H101" s="22" t="s">
        <v>691</v>
      </c>
    </row>
    <row r="102" spans="7:8">
      <c r="G102" s="35" t="s">
        <v>232</v>
      </c>
      <c r="H102" s="22" t="s">
        <v>692</v>
      </c>
    </row>
    <row r="103" spans="7:8">
      <c r="G103" s="35" t="s">
        <v>233</v>
      </c>
      <c r="H103" s="22" t="s">
        <v>693</v>
      </c>
    </row>
    <row r="104" spans="7:8">
      <c r="G104" s="35" t="s">
        <v>234</v>
      </c>
      <c r="H104" s="22" t="s">
        <v>694</v>
      </c>
    </row>
    <row r="105" spans="7:8">
      <c r="G105" s="35" t="s">
        <v>235</v>
      </c>
      <c r="H105" s="22" t="s">
        <v>695</v>
      </c>
    </row>
    <row r="106" spans="7:8">
      <c r="G106" s="38" t="s">
        <v>906</v>
      </c>
      <c r="H106" s="39" t="s">
        <v>907</v>
      </c>
    </row>
    <row r="107" spans="7:8">
      <c r="G107" s="35" t="s">
        <v>236</v>
      </c>
      <c r="H107" s="22" t="s">
        <v>696</v>
      </c>
    </row>
    <row r="108" spans="7:8">
      <c r="G108" s="35" t="s">
        <v>237</v>
      </c>
      <c r="H108" s="22" t="s">
        <v>697</v>
      </c>
    </row>
    <row r="109" spans="7:8">
      <c r="G109" s="35" t="s">
        <v>238</v>
      </c>
      <c r="H109" s="22" t="s">
        <v>698</v>
      </c>
    </row>
    <row r="110" spans="7:8">
      <c r="G110" s="35" t="s">
        <v>239</v>
      </c>
      <c r="H110" s="22" t="s">
        <v>699</v>
      </c>
    </row>
    <row r="111" spans="7:8">
      <c r="G111" s="35" t="s">
        <v>240</v>
      </c>
      <c r="H111" s="22" t="s">
        <v>700</v>
      </c>
    </row>
    <row r="112" spans="7:8">
      <c r="G112" s="35" t="s">
        <v>241</v>
      </c>
      <c r="H112" s="22" t="s">
        <v>701</v>
      </c>
    </row>
    <row r="113" spans="7:8">
      <c r="G113" s="35" t="s">
        <v>242</v>
      </c>
      <c r="H113" s="22" t="s">
        <v>702</v>
      </c>
    </row>
    <row r="114" spans="7:8">
      <c r="G114" s="35" t="s">
        <v>243</v>
      </c>
      <c r="H114" s="22" t="s">
        <v>703</v>
      </c>
    </row>
    <row r="115" spans="7:8">
      <c r="G115" s="35" t="s">
        <v>244</v>
      </c>
      <c r="H115" s="22" t="s">
        <v>704</v>
      </c>
    </row>
    <row r="116" spans="7:8">
      <c r="G116" s="35" t="s">
        <v>245</v>
      </c>
      <c r="H116" s="22" t="s">
        <v>705</v>
      </c>
    </row>
    <row r="117" spans="7:8">
      <c r="G117" s="35" t="s">
        <v>246</v>
      </c>
      <c r="H117" s="22" t="s">
        <v>706</v>
      </c>
    </row>
    <row r="118" spans="7:8">
      <c r="G118" s="35" t="s">
        <v>247</v>
      </c>
      <c r="H118" s="22" t="s">
        <v>707</v>
      </c>
    </row>
    <row r="119" spans="7:8">
      <c r="G119" s="35" t="s">
        <v>248</v>
      </c>
      <c r="H119" s="22" t="s">
        <v>708</v>
      </c>
    </row>
    <row r="120" spans="7:8">
      <c r="G120" s="35" t="s">
        <v>249</v>
      </c>
      <c r="H120" s="22" t="s">
        <v>709</v>
      </c>
    </row>
    <row r="121" spans="7:8">
      <c r="G121" s="35" t="s">
        <v>250</v>
      </c>
      <c r="H121" s="22" t="s">
        <v>710</v>
      </c>
    </row>
    <row r="122" spans="7:8">
      <c r="G122" s="35" t="s">
        <v>251</v>
      </c>
      <c r="H122" s="22" t="s">
        <v>711</v>
      </c>
    </row>
    <row r="123" spans="7:8">
      <c r="G123" s="35" t="s">
        <v>252</v>
      </c>
      <c r="H123" s="22" t="s">
        <v>712</v>
      </c>
    </row>
    <row r="124" spans="7:8">
      <c r="G124" s="35" t="s">
        <v>253</v>
      </c>
      <c r="H124" s="22" t="s">
        <v>713</v>
      </c>
    </row>
    <row r="125" spans="7:8">
      <c r="G125" s="35" t="s">
        <v>254</v>
      </c>
      <c r="H125" s="22" t="s">
        <v>714</v>
      </c>
    </row>
    <row r="126" spans="7:8">
      <c r="G126" s="35" t="s">
        <v>255</v>
      </c>
      <c r="H126" s="22" t="s">
        <v>715</v>
      </c>
    </row>
    <row r="127" spans="7:8">
      <c r="G127" s="35" t="s">
        <v>256</v>
      </c>
      <c r="H127" s="22" t="s">
        <v>716</v>
      </c>
    </row>
    <row r="128" spans="7:8">
      <c r="G128" s="35" t="s">
        <v>257</v>
      </c>
      <c r="H128" s="22" t="s">
        <v>717</v>
      </c>
    </row>
    <row r="129" spans="7:8">
      <c r="G129" s="35" t="s">
        <v>258</v>
      </c>
      <c r="H129" s="22" t="s">
        <v>718</v>
      </c>
    </row>
    <row r="130" spans="7:8">
      <c r="G130" s="35" t="s">
        <v>259</v>
      </c>
      <c r="H130" s="22" t="s">
        <v>719</v>
      </c>
    </row>
    <row r="131" spans="7:8">
      <c r="G131" s="35" t="s">
        <v>260</v>
      </c>
      <c r="H131" s="22" t="s">
        <v>720</v>
      </c>
    </row>
    <row r="132" spans="7:8">
      <c r="G132" s="35" t="s">
        <v>261</v>
      </c>
      <c r="H132" s="22" t="s">
        <v>721</v>
      </c>
    </row>
    <row r="133" spans="7:8">
      <c r="G133" s="35" t="s">
        <v>262</v>
      </c>
      <c r="H133" s="22" t="s">
        <v>722</v>
      </c>
    </row>
    <row r="134" spans="7:8">
      <c r="G134" s="35" t="s">
        <v>263</v>
      </c>
      <c r="H134" s="22" t="s">
        <v>723</v>
      </c>
    </row>
    <row r="135" spans="7:8">
      <c r="G135" s="35" t="s">
        <v>264</v>
      </c>
      <c r="H135" s="22" t="s">
        <v>724</v>
      </c>
    </row>
    <row r="136" spans="7:8">
      <c r="G136" s="35" t="s">
        <v>265</v>
      </c>
      <c r="H136" s="22" t="s">
        <v>725</v>
      </c>
    </row>
    <row r="137" spans="7:8">
      <c r="G137" s="35" t="s">
        <v>266</v>
      </c>
      <c r="H137" s="22" t="s">
        <v>726</v>
      </c>
    </row>
    <row r="138" spans="7:8">
      <c r="G138" s="35" t="s">
        <v>267</v>
      </c>
      <c r="H138" s="22" t="s">
        <v>727</v>
      </c>
    </row>
    <row r="139" spans="7:8">
      <c r="G139" s="35" t="s">
        <v>268</v>
      </c>
      <c r="H139" s="22" t="s">
        <v>728</v>
      </c>
    </row>
    <row r="140" spans="7:8">
      <c r="G140" s="35" t="s">
        <v>269</v>
      </c>
      <c r="H140" s="22" t="s">
        <v>729</v>
      </c>
    </row>
    <row r="141" spans="7:8">
      <c r="G141" s="35" t="s">
        <v>270</v>
      </c>
      <c r="H141" s="22" t="s">
        <v>730</v>
      </c>
    </row>
    <row r="142" spans="7:8">
      <c r="G142" s="35" t="s">
        <v>271</v>
      </c>
      <c r="H142" s="22" t="s">
        <v>731</v>
      </c>
    </row>
    <row r="143" spans="7:8">
      <c r="G143" s="35" t="s">
        <v>272</v>
      </c>
      <c r="H143" s="22" t="s">
        <v>732</v>
      </c>
    </row>
    <row r="144" spans="7:8">
      <c r="G144" s="35" t="s">
        <v>273</v>
      </c>
      <c r="H144" s="22" t="s">
        <v>733</v>
      </c>
    </row>
    <row r="145" spans="7:8">
      <c r="G145" s="35" t="s">
        <v>274</v>
      </c>
      <c r="H145" s="22" t="s">
        <v>734</v>
      </c>
    </row>
    <row r="146" spans="7:8">
      <c r="G146" s="35" t="s">
        <v>275</v>
      </c>
      <c r="H146" s="22" t="s">
        <v>735</v>
      </c>
    </row>
    <row r="147" spans="7:8">
      <c r="G147" s="35" t="s">
        <v>276</v>
      </c>
      <c r="H147" s="22" t="s">
        <v>736</v>
      </c>
    </row>
    <row r="148" spans="7:8">
      <c r="G148" s="35" t="s">
        <v>277</v>
      </c>
      <c r="H148" s="22" t="s">
        <v>737</v>
      </c>
    </row>
    <row r="149" spans="7:8">
      <c r="G149" s="35" t="s">
        <v>278</v>
      </c>
      <c r="H149" s="22" t="s">
        <v>738</v>
      </c>
    </row>
    <row r="150" spans="7:8">
      <c r="G150" s="35" t="s">
        <v>279</v>
      </c>
      <c r="H150" s="22" t="s">
        <v>739</v>
      </c>
    </row>
    <row r="151" spans="7:8">
      <c r="G151" s="35" t="s">
        <v>280</v>
      </c>
      <c r="H151" s="22" t="s">
        <v>740</v>
      </c>
    </row>
    <row r="152" spans="7:8">
      <c r="G152" s="35" t="s">
        <v>281</v>
      </c>
      <c r="H152" s="22" t="s">
        <v>741</v>
      </c>
    </row>
    <row r="153" spans="7:8">
      <c r="G153" s="35" t="s">
        <v>282</v>
      </c>
      <c r="H153" s="22" t="s">
        <v>742</v>
      </c>
    </row>
    <row r="154" spans="7:8">
      <c r="G154" s="35" t="s">
        <v>283</v>
      </c>
      <c r="H154" s="22" t="s">
        <v>743</v>
      </c>
    </row>
    <row r="155" spans="7:8">
      <c r="G155" s="35" t="s">
        <v>284</v>
      </c>
      <c r="H155" s="22" t="s">
        <v>744</v>
      </c>
    </row>
    <row r="156" spans="7:8">
      <c r="G156" s="35" t="s">
        <v>285</v>
      </c>
      <c r="H156" s="22" t="s">
        <v>745</v>
      </c>
    </row>
    <row r="157" spans="7:8">
      <c r="G157" s="35" t="s">
        <v>286</v>
      </c>
      <c r="H157" s="22" t="s">
        <v>746</v>
      </c>
    </row>
    <row r="158" spans="7:8">
      <c r="G158" s="35" t="s">
        <v>287</v>
      </c>
      <c r="H158" s="22" t="s">
        <v>747</v>
      </c>
    </row>
    <row r="159" spans="7:8">
      <c r="G159" s="35" t="s">
        <v>288</v>
      </c>
      <c r="H159" s="22" t="s">
        <v>748</v>
      </c>
    </row>
    <row r="160" spans="7:8">
      <c r="G160" s="35" t="s">
        <v>289</v>
      </c>
      <c r="H160" s="22" t="s">
        <v>749</v>
      </c>
    </row>
    <row r="161" spans="7:8">
      <c r="G161" s="35" t="s">
        <v>290</v>
      </c>
      <c r="H161" s="22" t="s">
        <v>750</v>
      </c>
    </row>
    <row r="162" spans="7:8">
      <c r="G162" s="35" t="s">
        <v>291</v>
      </c>
      <c r="H162" s="22" t="s">
        <v>751</v>
      </c>
    </row>
    <row r="163" spans="7:8">
      <c r="G163" s="35" t="s">
        <v>292</v>
      </c>
      <c r="H163" s="22" t="s">
        <v>752</v>
      </c>
    </row>
    <row r="164" spans="7:8">
      <c r="G164" s="35" t="s">
        <v>293</v>
      </c>
      <c r="H164" s="22" t="s">
        <v>753</v>
      </c>
    </row>
    <row r="165" spans="7:8">
      <c r="G165" s="35" t="s">
        <v>294</v>
      </c>
      <c r="H165" s="22" t="s">
        <v>754</v>
      </c>
    </row>
    <row r="166" spans="7:8">
      <c r="G166" s="35" t="s">
        <v>295</v>
      </c>
      <c r="H166" s="22" t="s">
        <v>755</v>
      </c>
    </row>
    <row r="167" spans="7:8">
      <c r="G167" s="35" t="s">
        <v>296</v>
      </c>
      <c r="H167" s="22" t="s">
        <v>756</v>
      </c>
    </row>
    <row r="168" spans="7:8">
      <c r="G168" s="35" t="s">
        <v>297</v>
      </c>
      <c r="H168" s="22" t="s">
        <v>757</v>
      </c>
    </row>
    <row r="169" spans="7:8">
      <c r="G169" s="35" t="s">
        <v>298</v>
      </c>
      <c r="H169" s="22" t="s">
        <v>758</v>
      </c>
    </row>
    <row r="170" spans="7:8">
      <c r="G170" s="35" t="s">
        <v>299</v>
      </c>
      <c r="H170" s="22" t="s">
        <v>759</v>
      </c>
    </row>
    <row r="171" spans="7:8">
      <c r="G171" s="35" t="s">
        <v>300</v>
      </c>
      <c r="H171" s="22" t="s">
        <v>760</v>
      </c>
    </row>
    <row r="172" spans="7:8">
      <c r="G172" s="35" t="s">
        <v>301</v>
      </c>
      <c r="H172" s="22" t="s">
        <v>761</v>
      </c>
    </row>
    <row r="173" spans="7:8">
      <c r="G173" s="35" t="s">
        <v>302</v>
      </c>
      <c r="H173" s="22" t="s">
        <v>762</v>
      </c>
    </row>
    <row r="174" spans="7:8">
      <c r="G174" s="35" t="s">
        <v>303</v>
      </c>
      <c r="H174" s="22" t="s">
        <v>763</v>
      </c>
    </row>
    <row r="175" spans="7:8">
      <c r="G175" s="35" t="s">
        <v>304</v>
      </c>
      <c r="H175" s="22" t="s">
        <v>764</v>
      </c>
    </row>
    <row r="176" spans="7:8">
      <c r="G176" s="35" t="s">
        <v>305</v>
      </c>
      <c r="H176" s="22" t="s">
        <v>765</v>
      </c>
    </row>
    <row r="177" spans="7:8">
      <c r="G177" s="35" t="s">
        <v>306</v>
      </c>
      <c r="H177" s="22" t="s">
        <v>766</v>
      </c>
    </row>
    <row r="178" spans="7:8">
      <c r="G178" s="35" t="s">
        <v>307</v>
      </c>
      <c r="H178" s="22" t="s">
        <v>767</v>
      </c>
    </row>
    <row r="179" spans="7:8">
      <c r="G179" s="35" t="s">
        <v>308</v>
      </c>
      <c r="H179" s="22" t="s">
        <v>768</v>
      </c>
    </row>
    <row r="180" spans="7:8">
      <c r="G180" s="35" t="s">
        <v>309</v>
      </c>
      <c r="H180" s="22" t="s">
        <v>769</v>
      </c>
    </row>
    <row r="181" spans="7:8">
      <c r="G181" s="35" t="s">
        <v>310</v>
      </c>
      <c r="H181" s="22" t="s">
        <v>770</v>
      </c>
    </row>
    <row r="182" spans="7:8">
      <c r="G182" s="35" t="s">
        <v>311</v>
      </c>
      <c r="H182" s="22" t="s">
        <v>771</v>
      </c>
    </row>
    <row r="183" spans="7:8">
      <c r="G183" s="35" t="s">
        <v>312</v>
      </c>
      <c r="H183" s="22" t="s">
        <v>772</v>
      </c>
    </row>
    <row r="184" spans="7:8">
      <c r="G184" s="35" t="s">
        <v>313</v>
      </c>
      <c r="H184" s="22" t="s">
        <v>773</v>
      </c>
    </row>
    <row r="185" spans="7:8">
      <c r="G185" s="35" t="s">
        <v>314</v>
      </c>
      <c r="H185" s="22" t="s">
        <v>774</v>
      </c>
    </row>
    <row r="186" spans="7:8">
      <c r="G186" s="35" t="s">
        <v>315</v>
      </c>
      <c r="H186" s="22" t="s">
        <v>775</v>
      </c>
    </row>
    <row r="187" spans="7:8">
      <c r="G187" s="35" t="s">
        <v>316</v>
      </c>
      <c r="H187" s="22" t="s">
        <v>776</v>
      </c>
    </row>
    <row r="188" spans="7:8">
      <c r="G188" s="35" t="s">
        <v>317</v>
      </c>
      <c r="H188" s="22" t="s">
        <v>777</v>
      </c>
    </row>
    <row r="189" spans="7:8">
      <c r="G189" s="35" t="s">
        <v>318</v>
      </c>
      <c r="H189" s="22" t="s">
        <v>778</v>
      </c>
    </row>
    <row r="190" spans="7:8">
      <c r="G190" s="35" t="s">
        <v>319</v>
      </c>
      <c r="H190" s="22" t="s">
        <v>779</v>
      </c>
    </row>
    <row r="191" spans="7:8">
      <c r="G191" s="35" t="s">
        <v>320</v>
      </c>
      <c r="H191" s="22" t="s">
        <v>780</v>
      </c>
    </row>
    <row r="192" spans="7:8">
      <c r="G192" s="35" t="s">
        <v>321</v>
      </c>
      <c r="H192" s="22" t="s">
        <v>781</v>
      </c>
    </row>
    <row r="193" spans="7:8">
      <c r="G193" s="35" t="s">
        <v>322</v>
      </c>
      <c r="H193" s="22" t="s">
        <v>782</v>
      </c>
    </row>
    <row r="194" spans="7:8">
      <c r="G194" s="35" t="s">
        <v>323</v>
      </c>
      <c r="H194" s="22" t="s">
        <v>783</v>
      </c>
    </row>
    <row r="195" spans="7:8">
      <c r="G195" s="35" t="s">
        <v>324</v>
      </c>
      <c r="H195" s="22" t="s">
        <v>712</v>
      </c>
    </row>
    <row r="196" spans="7:8">
      <c r="G196" s="35" t="s">
        <v>325</v>
      </c>
      <c r="H196" s="22" t="s">
        <v>784</v>
      </c>
    </row>
    <row r="197" spans="7:8">
      <c r="G197" s="35" t="s">
        <v>326</v>
      </c>
      <c r="H197" s="22" t="s">
        <v>785</v>
      </c>
    </row>
    <row r="198" spans="7:8">
      <c r="G198" s="35" t="s">
        <v>327</v>
      </c>
      <c r="H198" s="22" t="s">
        <v>786</v>
      </c>
    </row>
    <row r="199" spans="7:8">
      <c r="G199" s="35" t="s">
        <v>328</v>
      </c>
      <c r="H199" s="22" t="s">
        <v>787</v>
      </c>
    </row>
    <row r="200" spans="7:8">
      <c r="G200" s="35" t="s">
        <v>329</v>
      </c>
      <c r="H200" s="22" t="s">
        <v>788</v>
      </c>
    </row>
    <row r="201" spans="7:8">
      <c r="G201" s="35" t="s">
        <v>330</v>
      </c>
      <c r="H201" s="22" t="s">
        <v>789</v>
      </c>
    </row>
    <row r="202" spans="7:8">
      <c r="G202" s="35" t="s">
        <v>331</v>
      </c>
      <c r="H202" s="22" t="s">
        <v>790</v>
      </c>
    </row>
    <row r="203" spans="7:8">
      <c r="G203" s="35" t="s">
        <v>332</v>
      </c>
      <c r="H203" s="22" t="s">
        <v>791</v>
      </c>
    </row>
    <row r="204" spans="7:8">
      <c r="G204" s="35" t="s">
        <v>333</v>
      </c>
      <c r="H204" s="22" t="s">
        <v>792</v>
      </c>
    </row>
    <row r="205" spans="7:8">
      <c r="G205" s="35" t="s">
        <v>334</v>
      </c>
      <c r="H205" s="22" t="s">
        <v>793</v>
      </c>
    </row>
    <row r="206" spans="7:8">
      <c r="G206" s="35" t="s">
        <v>335</v>
      </c>
      <c r="H206" s="22" t="s">
        <v>794</v>
      </c>
    </row>
    <row r="207" spans="7:8">
      <c r="G207" s="35" t="s">
        <v>336</v>
      </c>
      <c r="H207" s="22" t="s">
        <v>795</v>
      </c>
    </row>
    <row r="208" spans="7:8">
      <c r="G208" s="35" t="s">
        <v>337</v>
      </c>
      <c r="H208" s="22" t="s">
        <v>796</v>
      </c>
    </row>
    <row r="209" spans="7:8">
      <c r="G209" s="35" t="s">
        <v>338</v>
      </c>
      <c r="H209" s="22" t="s">
        <v>797</v>
      </c>
    </row>
    <row r="210" spans="7:8">
      <c r="G210" s="35" t="s">
        <v>339</v>
      </c>
      <c r="H210" s="22" t="s">
        <v>798</v>
      </c>
    </row>
    <row r="211" spans="7:8">
      <c r="G211" s="35" t="s">
        <v>340</v>
      </c>
      <c r="H211" s="22" t="s">
        <v>799</v>
      </c>
    </row>
    <row r="212" spans="7:8">
      <c r="G212" s="35" t="s">
        <v>341</v>
      </c>
      <c r="H212" s="22" t="s">
        <v>800</v>
      </c>
    </row>
    <row r="213" spans="7:8">
      <c r="G213" s="35" t="s">
        <v>342</v>
      </c>
      <c r="H213" s="22" t="s">
        <v>801</v>
      </c>
    </row>
    <row r="214" spans="7:8">
      <c r="G214" s="35" t="s">
        <v>343</v>
      </c>
      <c r="H214" s="22" t="s">
        <v>802</v>
      </c>
    </row>
    <row r="215" spans="7:8">
      <c r="G215" s="35" t="s">
        <v>344</v>
      </c>
      <c r="H215" s="22" t="s">
        <v>803</v>
      </c>
    </row>
    <row r="216" spans="7:8">
      <c r="G216" s="35" t="s">
        <v>345</v>
      </c>
      <c r="H216" s="22" t="s">
        <v>804</v>
      </c>
    </row>
    <row r="217" spans="7:8">
      <c r="G217" s="35" t="s">
        <v>346</v>
      </c>
      <c r="H217" s="22" t="s">
        <v>798</v>
      </c>
    </row>
    <row r="218" spans="7:8">
      <c r="G218" s="35" t="s">
        <v>347</v>
      </c>
      <c r="H218" s="22" t="s">
        <v>805</v>
      </c>
    </row>
    <row r="219" spans="7:8">
      <c r="G219" s="35" t="s">
        <v>348</v>
      </c>
      <c r="H219" s="22" t="s">
        <v>806</v>
      </c>
    </row>
    <row r="220" spans="7:8">
      <c r="G220" s="35" t="s">
        <v>349</v>
      </c>
      <c r="H220" s="22" t="s">
        <v>807</v>
      </c>
    </row>
    <row r="221" spans="7:8">
      <c r="G221" s="35" t="s">
        <v>350</v>
      </c>
      <c r="H221" s="22" t="s">
        <v>808</v>
      </c>
    </row>
    <row r="222" spans="7:8">
      <c r="G222" s="35" t="s">
        <v>351</v>
      </c>
      <c r="H222" s="22" t="s">
        <v>809</v>
      </c>
    </row>
    <row r="223" spans="7:8">
      <c r="G223" s="35" t="s">
        <v>352</v>
      </c>
      <c r="H223" s="22" t="s">
        <v>810</v>
      </c>
    </row>
    <row r="224" spans="7:8">
      <c r="G224" s="35" t="s">
        <v>353</v>
      </c>
      <c r="H224" s="22" t="s">
        <v>811</v>
      </c>
    </row>
    <row r="225" spans="7:8">
      <c r="G225" s="35" t="s">
        <v>354</v>
      </c>
      <c r="H225" s="22" t="s">
        <v>812</v>
      </c>
    </row>
    <row r="226" spans="7:8">
      <c r="G226" s="35" t="s">
        <v>355</v>
      </c>
      <c r="H226" s="22" t="s">
        <v>813</v>
      </c>
    </row>
    <row r="227" spans="7:8">
      <c r="G227" s="35" t="s">
        <v>356</v>
      </c>
      <c r="H227" s="22" t="s">
        <v>814</v>
      </c>
    </row>
    <row r="228" spans="7:8">
      <c r="G228" s="35" t="s">
        <v>357</v>
      </c>
      <c r="H228" s="22" t="s">
        <v>815</v>
      </c>
    </row>
    <row r="229" spans="7:8">
      <c r="G229" s="35" t="s">
        <v>358</v>
      </c>
      <c r="H229" s="22" t="s">
        <v>816</v>
      </c>
    </row>
    <row r="230" spans="7:8">
      <c r="G230" s="35" t="s">
        <v>359</v>
      </c>
      <c r="H230" s="22" t="s">
        <v>817</v>
      </c>
    </row>
    <row r="231" spans="7:8">
      <c r="G231" s="35" t="s">
        <v>360</v>
      </c>
      <c r="H231" s="22" t="s">
        <v>818</v>
      </c>
    </row>
    <row r="232" spans="7:8">
      <c r="G232" s="35" t="s">
        <v>361</v>
      </c>
      <c r="H232" s="22" t="s">
        <v>819</v>
      </c>
    </row>
    <row r="233" spans="7:8">
      <c r="G233" s="35" t="s">
        <v>362</v>
      </c>
      <c r="H233" s="22" t="s">
        <v>820</v>
      </c>
    </row>
    <row r="234" spans="7:8">
      <c r="G234" s="35" t="s">
        <v>363</v>
      </c>
      <c r="H234" s="22" t="s">
        <v>821</v>
      </c>
    </row>
    <row r="235" spans="7:8">
      <c r="G235" s="35" t="s">
        <v>364</v>
      </c>
      <c r="H235" s="22" t="s">
        <v>822</v>
      </c>
    </row>
    <row r="236" spans="7:8">
      <c r="G236" s="35" t="s">
        <v>365</v>
      </c>
      <c r="H236" s="22" t="s">
        <v>823</v>
      </c>
    </row>
    <row r="237" spans="7:8">
      <c r="G237" s="35" t="s">
        <v>366</v>
      </c>
      <c r="H237" s="22" t="s">
        <v>824</v>
      </c>
    </row>
    <row r="238" spans="7:8">
      <c r="G238" s="35" t="s">
        <v>367</v>
      </c>
      <c r="H238" s="22" t="s">
        <v>825</v>
      </c>
    </row>
    <row r="239" spans="7:8">
      <c r="G239" s="35" t="s">
        <v>368</v>
      </c>
      <c r="H239" s="22" t="s">
        <v>826</v>
      </c>
    </row>
    <row r="240" spans="7:8">
      <c r="G240" s="35" t="s">
        <v>369</v>
      </c>
      <c r="H240" s="22" t="s">
        <v>827</v>
      </c>
    </row>
    <row r="241" spans="7:8">
      <c r="G241" s="35" t="s">
        <v>370</v>
      </c>
      <c r="H241" s="22" t="s">
        <v>828</v>
      </c>
    </row>
    <row r="242" spans="7:8">
      <c r="G242" s="35" t="s">
        <v>371</v>
      </c>
      <c r="H242" s="22" t="s">
        <v>829</v>
      </c>
    </row>
    <row r="243" spans="7:8">
      <c r="G243" s="35" t="s">
        <v>372</v>
      </c>
      <c r="H243" s="22" t="s">
        <v>830</v>
      </c>
    </row>
    <row r="244" spans="7:8">
      <c r="G244" s="35" t="s">
        <v>373</v>
      </c>
      <c r="H244" s="22" t="s">
        <v>831</v>
      </c>
    </row>
    <row r="245" spans="7:8">
      <c r="G245" s="35" t="s">
        <v>374</v>
      </c>
      <c r="H245" s="22" t="s">
        <v>832</v>
      </c>
    </row>
    <row r="246" spans="7:8">
      <c r="G246" s="35" t="s">
        <v>375</v>
      </c>
      <c r="H246" s="22" t="s">
        <v>833</v>
      </c>
    </row>
    <row r="247" spans="7:8">
      <c r="G247" s="35" t="s">
        <v>376</v>
      </c>
      <c r="H247" s="22" t="s">
        <v>834</v>
      </c>
    </row>
    <row r="248" spans="7:8">
      <c r="G248" s="35" t="s">
        <v>377</v>
      </c>
      <c r="H248" s="22" t="s">
        <v>835</v>
      </c>
    </row>
    <row r="249" spans="7:8">
      <c r="G249" s="35" t="s">
        <v>378</v>
      </c>
      <c r="H249" s="22" t="s">
        <v>836</v>
      </c>
    </row>
    <row r="250" spans="7:8">
      <c r="G250" s="35" t="s">
        <v>379</v>
      </c>
      <c r="H250" s="22" t="s">
        <v>837</v>
      </c>
    </row>
    <row r="251" spans="7:8">
      <c r="G251" s="35" t="s">
        <v>380</v>
      </c>
      <c r="H251" s="22" t="s">
        <v>838</v>
      </c>
    </row>
    <row r="252" spans="7:8">
      <c r="G252" s="35" t="s">
        <v>381</v>
      </c>
      <c r="H252" s="22" t="s">
        <v>839</v>
      </c>
    </row>
    <row r="253" spans="7:8">
      <c r="G253" s="35" t="s">
        <v>382</v>
      </c>
      <c r="H253" s="22" t="s">
        <v>840</v>
      </c>
    </row>
    <row r="254" spans="7:8">
      <c r="G254" s="35" t="s">
        <v>383</v>
      </c>
      <c r="H254" s="22" t="s">
        <v>841</v>
      </c>
    </row>
    <row r="255" spans="7:8">
      <c r="G255" s="35" t="s">
        <v>384</v>
      </c>
      <c r="H255" s="22" t="s">
        <v>842</v>
      </c>
    </row>
    <row r="256" spans="7:8">
      <c r="G256" s="35" t="s">
        <v>385</v>
      </c>
      <c r="H256" s="22" t="s">
        <v>843</v>
      </c>
    </row>
    <row r="257" spans="7:8">
      <c r="G257" s="35" t="s">
        <v>386</v>
      </c>
      <c r="H257" s="22" t="s">
        <v>844</v>
      </c>
    </row>
    <row r="258" spans="7:8">
      <c r="G258" s="35" t="s">
        <v>387</v>
      </c>
      <c r="H258" s="22" t="s">
        <v>845</v>
      </c>
    </row>
    <row r="259" spans="7:8">
      <c r="G259" s="35" t="s">
        <v>388</v>
      </c>
      <c r="H259" s="22" t="s">
        <v>846</v>
      </c>
    </row>
    <row r="260" spans="7:8">
      <c r="G260" s="35" t="s">
        <v>389</v>
      </c>
      <c r="H260" s="22" t="s">
        <v>847</v>
      </c>
    </row>
    <row r="261" spans="7:8">
      <c r="G261" s="35" t="s">
        <v>390</v>
      </c>
      <c r="H261" s="22" t="s">
        <v>848</v>
      </c>
    </row>
    <row r="262" spans="7:8">
      <c r="G262" s="35" t="s">
        <v>391</v>
      </c>
      <c r="H262" s="22" t="s">
        <v>849</v>
      </c>
    </row>
    <row r="263" spans="7:8">
      <c r="G263" s="35" t="s">
        <v>392</v>
      </c>
      <c r="H263" s="22" t="s">
        <v>850</v>
      </c>
    </row>
    <row r="264" spans="7:8">
      <c r="G264" s="35" t="s">
        <v>393</v>
      </c>
      <c r="H264" s="22" t="s">
        <v>851</v>
      </c>
    </row>
    <row r="265" spans="7:8">
      <c r="G265" s="35" t="s">
        <v>394</v>
      </c>
      <c r="H265" s="22" t="s">
        <v>852</v>
      </c>
    </row>
    <row r="266" spans="7:8">
      <c r="G266" s="35" t="s">
        <v>395</v>
      </c>
      <c r="H266" s="22" t="s">
        <v>853</v>
      </c>
    </row>
    <row r="267" spans="7:8">
      <c r="G267" s="35" t="s">
        <v>396</v>
      </c>
      <c r="H267" s="22" t="s">
        <v>598</v>
      </c>
    </row>
    <row r="268" spans="7:8">
      <c r="G268" s="35" t="s">
        <v>397</v>
      </c>
      <c r="H268" s="22" t="s">
        <v>599</v>
      </c>
    </row>
    <row r="269" spans="7:8">
      <c r="G269" s="35" t="s">
        <v>398</v>
      </c>
      <c r="H269" s="22" t="s">
        <v>604</v>
      </c>
    </row>
    <row r="270" spans="7:8">
      <c r="G270" s="35" t="s">
        <v>399</v>
      </c>
      <c r="H270" s="22" t="s">
        <v>605</v>
      </c>
    </row>
    <row r="271" spans="7:8">
      <c r="G271" s="35" t="s">
        <v>400</v>
      </c>
      <c r="H271" s="22" t="s">
        <v>608</v>
      </c>
    </row>
    <row r="272" spans="7:8">
      <c r="G272" s="35" t="s">
        <v>401</v>
      </c>
      <c r="H272" s="22" t="s">
        <v>610</v>
      </c>
    </row>
    <row r="273" spans="7:8">
      <c r="G273" s="35" t="s">
        <v>402</v>
      </c>
      <c r="H273" s="22" t="s">
        <v>611</v>
      </c>
    </row>
    <row r="274" spans="7:8">
      <c r="G274" s="35" t="s">
        <v>403</v>
      </c>
      <c r="H274" s="22" t="s">
        <v>613</v>
      </c>
    </row>
    <row r="275" spans="7:8">
      <c r="G275" s="35" t="s">
        <v>404</v>
      </c>
      <c r="H275" s="22" t="s">
        <v>617</v>
      </c>
    </row>
    <row r="276" spans="7:8">
      <c r="G276" s="35" t="s">
        <v>405</v>
      </c>
      <c r="H276" s="22" t="s">
        <v>854</v>
      </c>
    </row>
    <row r="277" spans="7:8">
      <c r="G277" s="35" t="s">
        <v>406</v>
      </c>
      <c r="H277" s="22" t="s">
        <v>855</v>
      </c>
    </row>
    <row r="278" spans="7:8">
      <c r="G278" s="35" t="s">
        <v>407</v>
      </c>
      <c r="H278" s="22" t="s">
        <v>622</v>
      </c>
    </row>
    <row r="279" spans="7:8">
      <c r="G279" s="35" t="s">
        <v>408</v>
      </c>
      <c r="H279" s="22" t="s">
        <v>623</v>
      </c>
    </row>
    <row r="280" spans="7:8">
      <c r="G280" s="35" t="s">
        <v>409</v>
      </c>
      <c r="H280" s="22" t="s">
        <v>624</v>
      </c>
    </row>
    <row r="281" spans="7:8">
      <c r="G281" s="35" t="s">
        <v>410</v>
      </c>
      <c r="H281" s="22" t="s">
        <v>625</v>
      </c>
    </row>
    <row r="282" spans="7:8">
      <c r="G282" s="35" t="s">
        <v>411</v>
      </c>
      <c r="H282" s="22" t="s">
        <v>626</v>
      </c>
    </row>
    <row r="283" spans="7:8">
      <c r="G283" s="35" t="s">
        <v>412</v>
      </c>
      <c r="H283" s="22" t="s">
        <v>628</v>
      </c>
    </row>
    <row r="284" spans="7:8">
      <c r="G284" s="35" t="s">
        <v>413</v>
      </c>
      <c r="H284" s="22" t="s">
        <v>629</v>
      </c>
    </row>
    <row r="285" spans="7:8">
      <c r="G285" s="35" t="s">
        <v>414</v>
      </c>
      <c r="H285" s="22" t="s">
        <v>630</v>
      </c>
    </row>
    <row r="286" spans="7:8">
      <c r="G286" s="35" t="s">
        <v>415</v>
      </c>
      <c r="H286" s="22" t="s">
        <v>631</v>
      </c>
    </row>
    <row r="287" spans="7:8">
      <c r="G287" s="35" t="s">
        <v>416</v>
      </c>
      <c r="H287" s="22" t="s">
        <v>632</v>
      </c>
    </row>
    <row r="288" spans="7:8">
      <c r="G288" s="35" t="s">
        <v>417</v>
      </c>
      <c r="H288" s="22" t="s">
        <v>633</v>
      </c>
    </row>
    <row r="289" spans="7:8">
      <c r="G289" s="35" t="s">
        <v>418</v>
      </c>
      <c r="H289" s="22" t="s">
        <v>635</v>
      </c>
    </row>
    <row r="290" spans="7:8">
      <c r="G290" s="35" t="s">
        <v>419</v>
      </c>
      <c r="H290" s="22" t="s">
        <v>636</v>
      </c>
    </row>
    <row r="291" spans="7:8">
      <c r="G291" s="35" t="s">
        <v>420</v>
      </c>
      <c r="H291" s="22" t="s">
        <v>637</v>
      </c>
    </row>
    <row r="292" spans="7:8">
      <c r="G292" s="35" t="s">
        <v>421</v>
      </c>
      <c r="H292" s="22" t="s">
        <v>639</v>
      </c>
    </row>
    <row r="293" spans="7:8">
      <c r="G293" s="35" t="s">
        <v>422</v>
      </c>
      <c r="H293" s="22" t="s">
        <v>640</v>
      </c>
    </row>
    <row r="294" spans="7:8">
      <c r="G294" s="35" t="s">
        <v>423</v>
      </c>
      <c r="H294" s="22" t="s">
        <v>641</v>
      </c>
    </row>
    <row r="295" spans="7:8">
      <c r="G295" s="35" t="s">
        <v>424</v>
      </c>
      <c r="H295" s="22" t="s">
        <v>642</v>
      </c>
    </row>
    <row r="296" spans="7:8">
      <c r="G296" s="35" t="s">
        <v>425</v>
      </c>
      <c r="H296" s="22" t="s">
        <v>643</v>
      </c>
    </row>
    <row r="297" spans="7:8">
      <c r="G297" s="35" t="s">
        <v>426</v>
      </c>
      <c r="H297" s="22" t="s">
        <v>644</v>
      </c>
    </row>
    <row r="298" spans="7:8">
      <c r="G298" s="35" t="s">
        <v>427</v>
      </c>
      <c r="H298" s="22" t="s">
        <v>646</v>
      </c>
    </row>
    <row r="299" spans="7:8">
      <c r="G299" s="35" t="s">
        <v>428</v>
      </c>
      <c r="H299" s="22" t="s">
        <v>647</v>
      </c>
    </row>
    <row r="300" spans="7:8">
      <c r="G300" s="35" t="s">
        <v>429</v>
      </c>
      <c r="H300" s="22" t="s">
        <v>648</v>
      </c>
    </row>
    <row r="301" spans="7:8">
      <c r="G301" s="35" t="s">
        <v>430</v>
      </c>
      <c r="H301" s="22" t="s">
        <v>649</v>
      </c>
    </row>
    <row r="302" spans="7:8">
      <c r="G302" s="35" t="s">
        <v>431</v>
      </c>
      <c r="H302" s="22" t="s">
        <v>650</v>
      </c>
    </row>
    <row r="303" spans="7:8">
      <c r="G303" s="35" t="s">
        <v>432</v>
      </c>
      <c r="H303" s="22" t="s">
        <v>651</v>
      </c>
    </row>
    <row r="304" spans="7:8">
      <c r="G304" s="35" t="s">
        <v>433</v>
      </c>
      <c r="H304" s="22" t="s">
        <v>652</v>
      </c>
    </row>
    <row r="305" spans="7:8">
      <c r="G305" s="35" t="s">
        <v>434</v>
      </c>
      <c r="H305" s="22" t="s">
        <v>653</v>
      </c>
    </row>
    <row r="306" spans="7:8">
      <c r="G306" s="35" t="s">
        <v>435</v>
      </c>
      <c r="H306" s="22" t="s">
        <v>654</v>
      </c>
    </row>
    <row r="307" spans="7:8">
      <c r="G307" s="35" t="s">
        <v>436</v>
      </c>
      <c r="H307" s="22" t="s">
        <v>655</v>
      </c>
    </row>
    <row r="308" spans="7:8">
      <c r="G308" s="35" t="s">
        <v>437</v>
      </c>
      <c r="H308" s="22" t="s">
        <v>656</v>
      </c>
    </row>
    <row r="309" spans="7:8">
      <c r="G309" s="35" t="s">
        <v>438</v>
      </c>
      <c r="H309" s="22" t="s">
        <v>657</v>
      </c>
    </row>
    <row r="310" spans="7:8">
      <c r="G310" s="35" t="s">
        <v>439</v>
      </c>
      <c r="H310" s="22" t="s">
        <v>658</v>
      </c>
    </row>
    <row r="311" spans="7:8">
      <c r="G311" s="35" t="s">
        <v>440</v>
      </c>
      <c r="H311" s="22" t="s">
        <v>659</v>
      </c>
    </row>
    <row r="312" spans="7:8">
      <c r="G312" s="35" t="s">
        <v>441</v>
      </c>
      <c r="H312" s="22" t="s">
        <v>661</v>
      </c>
    </row>
    <row r="313" spans="7:8">
      <c r="G313" s="35" t="s">
        <v>442</v>
      </c>
      <c r="H313" s="22" t="s">
        <v>662</v>
      </c>
    </row>
    <row r="314" spans="7:8">
      <c r="G314" s="35" t="s">
        <v>443</v>
      </c>
      <c r="H314" s="22" t="s">
        <v>663</v>
      </c>
    </row>
    <row r="315" spans="7:8">
      <c r="G315" s="35" t="s">
        <v>444</v>
      </c>
      <c r="H315" s="22" t="s">
        <v>664</v>
      </c>
    </row>
    <row r="316" spans="7:8">
      <c r="G316" s="35" t="s">
        <v>445</v>
      </c>
      <c r="H316" s="22" t="s">
        <v>856</v>
      </c>
    </row>
    <row r="317" spans="7:8">
      <c r="G317" s="35" t="s">
        <v>446</v>
      </c>
      <c r="H317" s="22" t="s">
        <v>857</v>
      </c>
    </row>
    <row r="318" spans="7:8">
      <c r="G318" s="35" t="s">
        <v>447</v>
      </c>
      <c r="H318" s="22" t="s">
        <v>667</v>
      </c>
    </row>
    <row r="319" spans="7:8">
      <c r="G319" s="35" t="s">
        <v>448</v>
      </c>
      <c r="H319" s="22" t="s">
        <v>669</v>
      </c>
    </row>
    <row r="320" spans="7:8">
      <c r="G320" s="35" t="s">
        <v>449</v>
      </c>
      <c r="H320" s="22" t="s">
        <v>671</v>
      </c>
    </row>
    <row r="321" spans="7:8">
      <c r="G321" s="35" t="s">
        <v>450</v>
      </c>
      <c r="H321" s="22" t="s">
        <v>673</v>
      </c>
    </row>
    <row r="322" spans="7:8">
      <c r="G322" s="35" t="s">
        <v>451</v>
      </c>
      <c r="H322" s="22" t="s">
        <v>674</v>
      </c>
    </row>
    <row r="323" spans="7:8">
      <c r="G323" s="35" t="s">
        <v>452</v>
      </c>
      <c r="H323" s="22" t="s">
        <v>676</v>
      </c>
    </row>
    <row r="324" spans="7:8">
      <c r="G324" s="35" t="s">
        <v>453</v>
      </c>
      <c r="H324" s="22" t="s">
        <v>677</v>
      </c>
    </row>
    <row r="325" spans="7:8">
      <c r="G325" s="35" t="s">
        <v>454</v>
      </c>
      <c r="H325" s="22" t="s">
        <v>678</v>
      </c>
    </row>
    <row r="326" spans="7:8">
      <c r="G326" s="35" t="s">
        <v>455</v>
      </c>
      <c r="H326" s="22" t="s">
        <v>680</v>
      </c>
    </row>
    <row r="327" spans="7:8">
      <c r="G327" s="35" t="s">
        <v>456</v>
      </c>
      <c r="H327" s="22" t="s">
        <v>682</v>
      </c>
    </row>
    <row r="328" spans="7:8">
      <c r="G328" s="35" t="s">
        <v>457</v>
      </c>
      <c r="H328" s="22" t="s">
        <v>683</v>
      </c>
    </row>
    <row r="329" spans="7:8">
      <c r="G329" s="35" t="s">
        <v>458</v>
      </c>
      <c r="H329" s="22" t="s">
        <v>684</v>
      </c>
    </row>
    <row r="330" spans="7:8">
      <c r="G330" s="35" t="s">
        <v>459</v>
      </c>
      <c r="H330" s="22" t="s">
        <v>686</v>
      </c>
    </row>
    <row r="331" spans="7:8">
      <c r="G331" s="35" t="s">
        <v>460</v>
      </c>
      <c r="H331" s="22" t="s">
        <v>689</v>
      </c>
    </row>
    <row r="332" spans="7:8">
      <c r="G332" s="35" t="s">
        <v>461</v>
      </c>
      <c r="H332" s="22" t="s">
        <v>690</v>
      </c>
    </row>
    <row r="333" spans="7:8">
      <c r="G333" s="35" t="s">
        <v>462</v>
      </c>
      <c r="H333" s="22" t="s">
        <v>694</v>
      </c>
    </row>
    <row r="334" spans="7:8">
      <c r="G334" s="35" t="s">
        <v>463</v>
      </c>
      <c r="H334" s="22" t="s">
        <v>696</v>
      </c>
    </row>
    <row r="335" spans="7:8">
      <c r="G335" s="35" t="s">
        <v>464</v>
      </c>
      <c r="H335" s="22" t="s">
        <v>697</v>
      </c>
    </row>
    <row r="336" spans="7:8">
      <c r="G336" s="35" t="s">
        <v>465</v>
      </c>
      <c r="H336" s="22" t="s">
        <v>698</v>
      </c>
    </row>
    <row r="337" spans="7:8">
      <c r="G337" s="35" t="s">
        <v>466</v>
      </c>
      <c r="H337" s="22" t="s">
        <v>699</v>
      </c>
    </row>
    <row r="338" spans="7:8">
      <c r="G338" s="35" t="s">
        <v>467</v>
      </c>
      <c r="H338" s="22" t="s">
        <v>701</v>
      </c>
    </row>
    <row r="339" spans="7:8">
      <c r="G339" s="35" t="s">
        <v>468</v>
      </c>
      <c r="H339" s="22" t="s">
        <v>702</v>
      </c>
    </row>
    <row r="340" spans="7:8">
      <c r="G340" s="35" t="s">
        <v>469</v>
      </c>
      <c r="H340" s="22" t="s">
        <v>703</v>
      </c>
    </row>
    <row r="341" spans="7:8">
      <c r="G341" s="35" t="s">
        <v>470</v>
      </c>
      <c r="H341" s="22" t="s">
        <v>705</v>
      </c>
    </row>
    <row r="342" spans="7:8">
      <c r="G342" s="35" t="s">
        <v>471</v>
      </c>
      <c r="H342" s="22" t="s">
        <v>858</v>
      </c>
    </row>
    <row r="343" spans="7:8">
      <c r="G343" s="35" t="s">
        <v>472</v>
      </c>
      <c r="H343" s="22" t="s">
        <v>859</v>
      </c>
    </row>
    <row r="344" spans="7:8">
      <c r="G344" s="35" t="s">
        <v>473</v>
      </c>
      <c r="H344" s="22" t="s">
        <v>708</v>
      </c>
    </row>
    <row r="345" spans="7:8">
      <c r="G345" s="35" t="s">
        <v>474</v>
      </c>
      <c r="H345" s="22" t="s">
        <v>709</v>
      </c>
    </row>
    <row r="346" spans="7:8">
      <c r="G346" s="35" t="s">
        <v>475</v>
      </c>
      <c r="H346" s="22" t="s">
        <v>710</v>
      </c>
    </row>
    <row r="347" spans="7:8">
      <c r="G347" s="35" t="s">
        <v>476</v>
      </c>
      <c r="H347" s="22" t="s">
        <v>714</v>
      </c>
    </row>
    <row r="348" spans="7:8">
      <c r="G348" s="35" t="s">
        <v>477</v>
      </c>
      <c r="H348" s="22" t="s">
        <v>715</v>
      </c>
    </row>
    <row r="349" spans="7:8">
      <c r="G349" s="35" t="s">
        <v>478</v>
      </c>
      <c r="H349" s="22" t="s">
        <v>716</v>
      </c>
    </row>
    <row r="350" spans="7:8">
      <c r="G350" s="35" t="s">
        <v>479</v>
      </c>
      <c r="H350" s="22" t="s">
        <v>860</v>
      </c>
    </row>
    <row r="351" spans="7:8">
      <c r="G351" s="35" t="s">
        <v>480</v>
      </c>
      <c r="H351" s="22" t="s">
        <v>718</v>
      </c>
    </row>
    <row r="352" spans="7:8">
      <c r="G352" s="35" t="s">
        <v>481</v>
      </c>
      <c r="H352" s="22" t="s">
        <v>719</v>
      </c>
    </row>
    <row r="353" spans="7:8">
      <c r="G353" s="35" t="s">
        <v>482</v>
      </c>
      <c r="H353" s="22" t="s">
        <v>720</v>
      </c>
    </row>
    <row r="354" spans="7:8">
      <c r="G354" s="35" t="s">
        <v>483</v>
      </c>
      <c r="H354" s="22" t="s">
        <v>861</v>
      </c>
    </row>
    <row r="355" spans="7:8">
      <c r="G355" s="35" t="s">
        <v>484</v>
      </c>
      <c r="H355" s="22" t="s">
        <v>722</v>
      </c>
    </row>
    <row r="356" spans="7:8">
      <c r="G356" s="35" t="s">
        <v>485</v>
      </c>
      <c r="H356" s="22" t="s">
        <v>723</v>
      </c>
    </row>
    <row r="357" spans="7:8">
      <c r="G357" s="35" t="s">
        <v>486</v>
      </c>
      <c r="H357" s="22" t="s">
        <v>724</v>
      </c>
    </row>
    <row r="358" spans="7:8">
      <c r="G358" s="35" t="s">
        <v>487</v>
      </c>
      <c r="H358" s="22" t="s">
        <v>725</v>
      </c>
    </row>
    <row r="359" spans="7:8">
      <c r="G359" s="35" t="s">
        <v>488</v>
      </c>
      <c r="H359" s="22" t="s">
        <v>862</v>
      </c>
    </row>
    <row r="360" spans="7:8">
      <c r="G360" s="35" t="s">
        <v>489</v>
      </c>
      <c r="H360" s="22" t="s">
        <v>728</v>
      </c>
    </row>
    <row r="361" spans="7:8">
      <c r="G361" s="35" t="s">
        <v>490</v>
      </c>
      <c r="H361" s="22" t="s">
        <v>729</v>
      </c>
    </row>
    <row r="362" spans="7:8">
      <c r="G362" s="35" t="s">
        <v>491</v>
      </c>
      <c r="H362" s="22" t="s">
        <v>730</v>
      </c>
    </row>
    <row r="363" spans="7:8">
      <c r="G363" s="35" t="s">
        <v>492</v>
      </c>
      <c r="H363" s="22" t="s">
        <v>731</v>
      </c>
    </row>
    <row r="364" spans="7:8">
      <c r="G364" s="35" t="s">
        <v>493</v>
      </c>
      <c r="H364" s="22" t="s">
        <v>732</v>
      </c>
    </row>
    <row r="365" spans="7:8">
      <c r="G365" s="35" t="s">
        <v>494</v>
      </c>
      <c r="H365" s="22" t="s">
        <v>733</v>
      </c>
    </row>
    <row r="366" spans="7:8">
      <c r="G366" s="35" t="s">
        <v>495</v>
      </c>
      <c r="H366" s="22" t="s">
        <v>863</v>
      </c>
    </row>
    <row r="367" spans="7:8">
      <c r="G367" s="35" t="s">
        <v>496</v>
      </c>
      <c r="H367" s="22" t="s">
        <v>735</v>
      </c>
    </row>
    <row r="368" spans="7:8">
      <c r="G368" s="35" t="s">
        <v>497</v>
      </c>
      <c r="H368" s="22" t="s">
        <v>736</v>
      </c>
    </row>
    <row r="369" spans="7:8">
      <c r="G369" s="35" t="s">
        <v>498</v>
      </c>
      <c r="H369" s="22" t="s">
        <v>738</v>
      </c>
    </row>
    <row r="370" spans="7:8">
      <c r="G370" s="35" t="s">
        <v>499</v>
      </c>
      <c r="H370" s="22" t="s">
        <v>739</v>
      </c>
    </row>
    <row r="371" spans="7:8">
      <c r="G371" s="35" t="s">
        <v>500</v>
      </c>
      <c r="H371" s="22" t="s">
        <v>740</v>
      </c>
    </row>
    <row r="372" spans="7:8">
      <c r="G372" s="35" t="s">
        <v>501</v>
      </c>
      <c r="H372" s="22" t="s">
        <v>741</v>
      </c>
    </row>
    <row r="373" spans="7:8">
      <c r="G373" s="35" t="s">
        <v>502</v>
      </c>
      <c r="H373" s="22" t="s">
        <v>742</v>
      </c>
    </row>
    <row r="374" spans="7:8">
      <c r="G374" s="35" t="s">
        <v>503</v>
      </c>
      <c r="H374" s="22" t="s">
        <v>743</v>
      </c>
    </row>
    <row r="375" spans="7:8">
      <c r="G375" s="35" t="s">
        <v>504</v>
      </c>
      <c r="H375" s="22" t="s">
        <v>744</v>
      </c>
    </row>
    <row r="376" spans="7:8">
      <c r="G376" s="35" t="s">
        <v>505</v>
      </c>
      <c r="H376" s="22" t="s">
        <v>745</v>
      </c>
    </row>
    <row r="377" spans="7:8">
      <c r="G377" s="35" t="s">
        <v>506</v>
      </c>
      <c r="H377" s="22" t="s">
        <v>746</v>
      </c>
    </row>
    <row r="378" spans="7:8">
      <c r="G378" s="35" t="s">
        <v>507</v>
      </c>
      <c r="H378" s="22" t="s">
        <v>747</v>
      </c>
    </row>
    <row r="379" spans="7:8">
      <c r="G379" s="35" t="s">
        <v>508</v>
      </c>
      <c r="H379" s="22" t="s">
        <v>748</v>
      </c>
    </row>
    <row r="380" spans="7:8">
      <c r="G380" s="35" t="s">
        <v>509</v>
      </c>
      <c r="H380" s="22" t="s">
        <v>749</v>
      </c>
    </row>
    <row r="381" spans="7:8">
      <c r="G381" s="35" t="s">
        <v>510</v>
      </c>
      <c r="H381" s="22" t="s">
        <v>750</v>
      </c>
    </row>
    <row r="382" spans="7:8">
      <c r="G382" s="35" t="s">
        <v>511</v>
      </c>
      <c r="H382" s="22" t="s">
        <v>751</v>
      </c>
    </row>
    <row r="383" spans="7:8">
      <c r="G383" s="35" t="s">
        <v>512</v>
      </c>
      <c r="H383" s="22" t="s">
        <v>752</v>
      </c>
    </row>
    <row r="384" spans="7:8">
      <c r="G384" s="35" t="s">
        <v>513</v>
      </c>
      <c r="H384" s="22" t="s">
        <v>753</v>
      </c>
    </row>
    <row r="385" spans="7:8">
      <c r="G385" s="35" t="s">
        <v>514</v>
      </c>
      <c r="H385" s="22" t="s">
        <v>754</v>
      </c>
    </row>
    <row r="386" spans="7:8">
      <c r="G386" s="35" t="s">
        <v>515</v>
      </c>
      <c r="H386" s="22" t="s">
        <v>755</v>
      </c>
    </row>
    <row r="387" spans="7:8">
      <c r="G387" s="35" t="s">
        <v>516</v>
      </c>
      <c r="H387" s="22" t="s">
        <v>756</v>
      </c>
    </row>
    <row r="388" spans="7:8">
      <c r="G388" s="35" t="s">
        <v>517</v>
      </c>
      <c r="H388" s="22" t="s">
        <v>759</v>
      </c>
    </row>
    <row r="389" spans="7:8">
      <c r="G389" s="35" t="s">
        <v>518</v>
      </c>
      <c r="H389" s="22" t="s">
        <v>760</v>
      </c>
    </row>
    <row r="390" spans="7:8">
      <c r="G390" s="35" t="s">
        <v>519</v>
      </c>
      <c r="H390" s="22" t="s">
        <v>761</v>
      </c>
    </row>
    <row r="391" spans="7:8">
      <c r="G391" s="35" t="s">
        <v>520</v>
      </c>
      <c r="H391" s="22" t="s">
        <v>762</v>
      </c>
    </row>
    <row r="392" spans="7:8">
      <c r="G392" s="35" t="s">
        <v>521</v>
      </c>
      <c r="H392" s="22" t="s">
        <v>764</v>
      </c>
    </row>
    <row r="393" spans="7:8">
      <c r="G393" s="35" t="s">
        <v>522</v>
      </c>
      <c r="H393" s="22" t="s">
        <v>864</v>
      </c>
    </row>
    <row r="394" spans="7:8">
      <c r="G394" s="35" t="s">
        <v>523</v>
      </c>
      <c r="H394" s="22" t="s">
        <v>865</v>
      </c>
    </row>
    <row r="395" spans="7:8">
      <c r="G395" s="35" t="s">
        <v>524</v>
      </c>
      <c r="H395" s="22" t="s">
        <v>767</v>
      </c>
    </row>
    <row r="396" spans="7:8">
      <c r="G396" s="35" t="s">
        <v>525</v>
      </c>
      <c r="H396" s="22" t="s">
        <v>768</v>
      </c>
    </row>
    <row r="397" spans="7:8">
      <c r="G397" s="35" t="s">
        <v>526</v>
      </c>
      <c r="H397" s="22" t="s">
        <v>770</v>
      </c>
    </row>
    <row r="398" spans="7:8">
      <c r="G398" s="35" t="s">
        <v>527</v>
      </c>
      <c r="H398" s="22" t="s">
        <v>771</v>
      </c>
    </row>
    <row r="399" spans="7:8">
      <c r="G399" s="35" t="s">
        <v>528</v>
      </c>
      <c r="H399" s="22" t="s">
        <v>772</v>
      </c>
    </row>
    <row r="400" spans="7:8">
      <c r="G400" s="35" t="s">
        <v>529</v>
      </c>
      <c r="H400" s="22" t="s">
        <v>773</v>
      </c>
    </row>
    <row r="401" spans="7:8">
      <c r="G401" s="35" t="s">
        <v>530</v>
      </c>
      <c r="H401" s="22" t="s">
        <v>774</v>
      </c>
    </row>
    <row r="402" spans="7:8">
      <c r="G402" s="35" t="s">
        <v>531</v>
      </c>
      <c r="H402" s="22" t="s">
        <v>775</v>
      </c>
    </row>
    <row r="403" spans="7:8">
      <c r="G403" s="35" t="s">
        <v>532</v>
      </c>
      <c r="H403" s="22" t="s">
        <v>776</v>
      </c>
    </row>
    <row r="404" spans="7:8">
      <c r="G404" s="35" t="s">
        <v>533</v>
      </c>
      <c r="H404" s="22" t="s">
        <v>866</v>
      </c>
    </row>
    <row r="405" spans="7:8">
      <c r="G405" s="35" t="s">
        <v>534</v>
      </c>
      <c r="H405" s="22" t="s">
        <v>867</v>
      </c>
    </row>
    <row r="406" spans="7:8">
      <c r="G406" s="35" t="s">
        <v>535</v>
      </c>
      <c r="H406" s="22" t="s">
        <v>780</v>
      </c>
    </row>
    <row r="407" spans="7:8">
      <c r="G407" s="35" t="s">
        <v>536</v>
      </c>
      <c r="H407" s="22" t="s">
        <v>868</v>
      </c>
    </row>
    <row r="408" spans="7:8">
      <c r="G408" s="35" t="s">
        <v>537</v>
      </c>
      <c r="H408" s="22" t="s">
        <v>782</v>
      </c>
    </row>
    <row r="409" spans="7:8">
      <c r="G409" s="35" t="s">
        <v>538</v>
      </c>
      <c r="H409" s="22" t="s">
        <v>869</v>
      </c>
    </row>
    <row r="410" spans="7:8">
      <c r="G410" s="35" t="s">
        <v>539</v>
      </c>
      <c r="H410" s="22" t="s">
        <v>712</v>
      </c>
    </row>
    <row r="411" spans="7:8">
      <c r="G411" s="35" t="s">
        <v>540</v>
      </c>
      <c r="H411" s="22" t="s">
        <v>784</v>
      </c>
    </row>
    <row r="412" spans="7:8">
      <c r="G412" s="35" t="s">
        <v>541</v>
      </c>
      <c r="H412" s="22" t="s">
        <v>785</v>
      </c>
    </row>
    <row r="413" spans="7:8">
      <c r="G413" s="35" t="s">
        <v>542</v>
      </c>
      <c r="H413" s="22" t="s">
        <v>786</v>
      </c>
    </row>
    <row r="414" spans="7:8">
      <c r="G414" s="35" t="s">
        <v>543</v>
      </c>
      <c r="H414" s="22" t="s">
        <v>787</v>
      </c>
    </row>
    <row r="415" spans="7:8">
      <c r="G415" s="35" t="s">
        <v>544</v>
      </c>
      <c r="H415" s="22" t="s">
        <v>870</v>
      </c>
    </row>
    <row r="416" spans="7:8">
      <c r="G416" s="35" t="s">
        <v>545</v>
      </c>
      <c r="H416" s="22" t="s">
        <v>871</v>
      </c>
    </row>
    <row r="417" spans="7:8">
      <c r="G417" s="35" t="s">
        <v>546</v>
      </c>
      <c r="H417" s="22" t="s">
        <v>790</v>
      </c>
    </row>
    <row r="418" spans="7:8">
      <c r="G418" s="35" t="s">
        <v>547</v>
      </c>
      <c r="H418" s="22" t="s">
        <v>872</v>
      </c>
    </row>
    <row r="419" spans="7:8">
      <c r="G419" s="35" t="s">
        <v>548</v>
      </c>
      <c r="H419" s="22" t="s">
        <v>792</v>
      </c>
    </row>
    <row r="420" spans="7:8">
      <c r="G420" s="35" t="s">
        <v>549</v>
      </c>
      <c r="H420" s="22" t="s">
        <v>793</v>
      </c>
    </row>
    <row r="421" spans="7:8">
      <c r="G421" s="35" t="s">
        <v>550</v>
      </c>
      <c r="H421" s="22" t="s">
        <v>794</v>
      </c>
    </row>
    <row r="422" spans="7:8">
      <c r="G422" s="35" t="s">
        <v>551</v>
      </c>
      <c r="H422" s="22" t="s">
        <v>795</v>
      </c>
    </row>
    <row r="423" spans="7:8">
      <c r="G423" s="35" t="s">
        <v>552</v>
      </c>
      <c r="H423" s="22" t="s">
        <v>873</v>
      </c>
    </row>
    <row r="424" spans="7:8">
      <c r="G424" s="35" t="s">
        <v>553</v>
      </c>
      <c r="H424" s="22" t="s">
        <v>874</v>
      </c>
    </row>
    <row r="425" spans="7:8">
      <c r="G425" s="35" t="s">
        <v>554</v>
      </c>
      <c r="H425" s="22" t="s">
        <v>875</v>
      </c>
    </row>
    <row r="426" spans="7:8">
      <c r="G426" s="35" t="s">
        <v>555</v>
      </c>
      <c r="H426" s="22" t="s">
        <v>876</v>
      </c>
    </row>
    <row r="427" spans="7:8">
      <c r="G427" s="35" t="s">
        <v>556</v>
      </c>
      <c r="H427" s="22" t="s">
        <v>801</v>
      </c>
    </row>
    <row r="428" spans="7:8">
      <c r="G428" s="35" t="s">
        <v>557</v>
      </c>
      <c r="H428" s="22" t="s">
        <v>877</v>
      </c>
    </row>
    <row r="429" spans="7:8">
      <c r="G429" s="35" t="s">
        <v>558</v>
      </c>
      <c r="H429" s="22" t="s">
        <v>878</v>
      </c>
    </row>
    <row r="430" spans="7:8">
      <c r="G430" s="35" t="s">
        <v>559</v>
      </c>
      <c r="H430" s="22" t="s">
        <v>879</v>
      </c>
    </row>
    <row r="431" spans="7:8">
      <c r="G431" s="35" t="s">
        <v>560</v>
      </c>
      <c r="H431" s="22" t="s">
        <v>880</v>
      </c>
    </row>
    <row r="432" spans="7:8">
      <c r="G432" s="35" t="s">
        <v>561</v>
      </c>
      <c r="H432" s="22" t="s">
        <v>813</v>
      </c>
    </row>
    <row r="433" spans="7:8">
      <c r="G433" s="35" t="s">
        <v>562</v>
      </c>
      <c r="H433" s="22" t="s">
        <v>881</v>
      </c>
    </row>
    <row r="434" spans="7:8">
      <c r="G434" s="35" t="s">
        <v>563</v>
      </c>
      <c r="H434" s="22" t="s">
        <v>817</v>
      </c>
    </row>
    <row r="435" spans="7:8">
      <c r="G435" s="35" t="s">
        <v>564</v>
      </c>
      <c r="H435" s="22" t="s">
        <v>818</v>
      </c>
    </row>
    <row r="436" spans="7:8">
      <c r="G436" s="35" t="s">
        <v>565</v>
      </c>
      <c r="H436" s="22" t="s">
        <v>821</v>
      </c>
    </row>
    <row r="437" spans="7:8">
      <c r="G437" s="35" t="s">
        <v>566</v>
      </c>
      <c r="H437" s="22" t="s">
        <v>822</v>
      </c>
    </row>
    <row r="438" spans="7:8">
      <c r="G438" s="35" t="s">
        <v>567</v>
      </c>
      <c r="H438" s="22" t="s">
        <v>882</v>
      </c>
    </row>
    <row r="439" spans="7:8">
      <c r="G439" s="35" t="s">
        <v>568</v>
      </c>
      <c r="H439" s="22" t="s">
        <v>825</v>
      </c>
    </row>
    <row r="440" spans="7:8">
      <c r="G440" s="35" t="s">
        <v>569</v>
      </c>
      <c r="H440" s="22" t="s">
        <v>826</v>
      </c>
    </row>
    <row r="441" spans="7:8">
      <c r="G441" s="35" t="s">
        <v>570</v>
      </c>
      <c r="H441" s="22" t="s">
        <v>827</v>
      </c>
    </row>
    <row r="442" spans="7:8">
      <c r="G442" s="35" t="s">
        <v>571</v>
      </c>
      <c r="H442" s="22" t="s">
        <v>883</v>
      </c>
    </row>
    <row r="443" spans="7:8">
      <c r="G443" s="35" t="s">
        <v>572</v>
      </c>
      <c r="H443" s="22" t="s">
        <v>884</v>
      </c>
    </row>
    <row r="444" spans="7:8">
      <c r="G444" s="35" t="s">
        <v>573</v>
      </c>
      <c r="H444" s="22" t="s">
        <v>852</v>
      </c>
    </row>
    <row r="445" spans="7:8">
      <c r="G445" s="35" t="s">
        <v>574</v>
      </c>
      <c r="H445" s="22" t="s">
        <v>867</v>
      </c>
    </row>
    <row r="446" spans="7:8">
      <c r="G446" s="35" t="s">
        <v>575</v>
      </c>
      <c r="H446" s="22" t="s">
        <v>780</v>
      </c>
    </row>
    <row r="447" spans="7:8">
      <c r="G447" s="35" t="s">
        <v>576</v>
      </c>
      <c r="H447" s="22" t="s">
        <v>885</v>
      </c>
    </row>
    <row r="448" spans="7:8">
      <c r="G448" s="35" t="s">
        <v>577</v>
      </c>
      <c r="H448" s="22" t="s">
        <v>886</v>
      </c>
    </row>
    <row r="449" spans="7:8">
      <c r="G449" s="35" t="s">
        <v>578</v>
      </c>
      <c r="H449" s="22" t="s">
        <v>782</v>
      </c>
    </row>
    <row r="450" spans="7:8">
      <c r="G450" s="35" t="s">
        <v>579</v>
      </c>
      <c r="H450" s="22" t="s">
        <v>887</v>
      </c>
    </row>
    <row r="451" spans="7:8">
      <c r="G451" s="35" t="s">
        <v>580</v>
      </c>
      <c r="H451" s="22" t="s">
        <v>712</v>
      </c>
    </row>
    <row r="452" spans="7:8">
      <c r="G452" s="35" t="s">
        <v>581</v>
      </c>
      <c r="H452" s="22" t="s">
        <v>784</v>
      </c>
    </row>
    <row r="453" spans="7:8">
      <c r="G453" s="35" t="s">
        <v>582</v>
      </c>
      <c r="H453" s="22" t="s">
        <v>888</v>
      </c>
    </row>
    <row r="454" spans="7:8">
      <c r="G454" s="35" t="s">
        <v>583</v>
      </c>
      <c r="H454" s="22" t="s">
        <v>889</v>
      </c>
    </row>
    <row r="455" spans="7:8">
      <c r="G455" s="35" t="s">
        <v>584</v>
      </c>
      <c r="H455" s="22" t="s">
        <v>890</v>
      </c>
    </row>
    <row r="456" spans="7:8">
      <c r="G456" s="35" t="s">
        <v>585</v>
      </c>
      <c r="H456" s="22" t="s">
        <v>891</v>
      </c>
    </row>
    <row r="457" spans="7:8">
      <c r="G457" s="35" t="s">
        <v>586</v>
      </c>
      <c r="H457" s="22" t="s">
        <v>892</v>
      </c>
    </row>
    <row r="458" spans="7:8">
      <c r="G458" s="35" t="s">
        <v>587</v>
      </c>
      <c r="H458" s="22" t="s">
        <v>893</v>
      </c>
    </row>
    <row r="459" spans="7:8">
      <c r="G459" s="35" t="s">
        <v>588</v>
      </c>
      <c r="H459" s="22" t="s">
        <v>894</v>
      </c>
    </row>
    <row r="460" spans="7:8">
      <c r="G460" s="35" t="s">
        <v>589</v>
      </c>
      <c r="H460" s="22" t="s">
        <v>895</v>
      </c>
    </row>
    <row r="461" spans="7:8">
      <c r="G461" s="35" t="s">
        <v>590</v>
      </c>
      <c r="H461" s="22" t="s">
        <v>896</v>
      </c>
    </row>
    <row r="462" spans="7:8">
      <c r="G462" s="35" t="s">
        <v>591</v>
      </c>
      <c r="H462" s="22" t="s">
        <v>897</v>
      </c>
    </row>
    <row r="463" spans="7:8">
      <c r="G463" s="35" t="s">
        <v>592</v>
      </c>
      <c r="H463" s="22" t="s">
        <v>898</v>
      </c>
    </row>
    <row r="464" spans="7:8">
      <c r="G464" s="35" t="s">
        <v>593</v>
      </c>
      <c r="H464" s="22" t="s">
        <v>899</v>
      </c>
    </row>
    <row r="465" spans="7:8">
      <c r="G465" s="35" t="s">
        <v>594</v>
      </c>
      <c r="H465" s="22" t="s">
        <v>785</v>
      </c>
    </row>
    <row r="466" spans="7:8">
      <c r="G466" s="35" t="s">
        <v>595</v>
      </c>
      <c r="H466" s="22" t="s">
        <v>900</v>
      </c>
    </row>
    <row r="467" spans="7:8">
      <c r="G467" s="35" t="s">
        <v>596</v>
      </c>
      <c r="H467" s="22" t="s">
        <v>786</v>
      </c>
    </row>
    <row r="468" spans="7:8">
      <c r="G468" s="35" t="s">
        <v>597</v>
      </c>
      <c r="H468" s="22" t="s">
        <v>787</v>
      </c>
    </row>
    <row r="469" spans="7:8">
      <c r="G469" s="41" t="s">
        <v>918</v>
      </c>
      <c r="H469" s="39" t="s">
        <v>599</v>
      </c>
    </row>
  </sheetData>
  <autoFilter ref="A7:L468"/>
  <mergeCells count="1">
    <mergeCell ref="E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PLANIFICACIÓN</vt:lpstr>
      <vt:lpstr>Hoja1</vt:lpstr>
      <vt:lpstr>Filtros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Mariela Ortiz Porteros</dc:creator>
  <cp:lastModifiedBy>Laptop</cp:lastModifiedBy>
  <cp:lastPrinted>2023-09-29T17:10:57Z</cp:lastPrinted>
  <dcterms:created xsi:type="dcterms:W3CDTF">2022-05-25T14:13:00Z</dcterms:created>
  <dcterms:modified xsi:type="dcterms:W3CDTF">2025-04-29T18:47:23Z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D7C81526281B4978A706E65785722CBD</vt:lpwstr>
  </property>
  <property fmtid="{D5CDD505-2E9C-101B-9397-08002B2CF9AE}" pid="3" name="KSOProductBuildVer">
    <vt:lpwstr>3082-11.2.0.11191</vt:lpwstr>
  </property>
</Properties>
</file>